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DF7810AE-1637-46BA-9E6D-572A5E087BA9}" xr6:coauthVersionLast="47" xr6:coauthVersionMax="47" xr10:uidLastSave="{00000000-0000-0000-0000-000000000000}"/>
  <bookViews>
    <workbookView xWindow="-110" yWindow="-110" windowWidth="38620" windowHeight="20880" tabRatio="827" xr2:uid="{00000000-000D-0000-FFFF-FFFF00000000}"/>
  </bookViews>
  <sheets>
    <sheet name="1 день" sheetId="6" r:id="rId1"/>
    <sheet name="2 день" sheetId="10" r:id="rId2"/>
    <sheet name="3 день" sheetId="11" r:id="rId3"/>
    <sheet name="4 день" sheetId="13" r:id="rId4"/>
    <sheet name="5 день" sheetId="14" r:id="rId5"/>
    <sheet name="6 день " sheetId="16" r:id="rId6"/>
    <sheet name="7 день" sheetId="17" r:id="rId7"/>
    <sheet name="8 день" sheetId="18" r:id="rId8"/>
    <sheet name="9 день" sheetId="19" r:id="rId9"/>
    <sheet name="10 день" sheetId="20" r:id="rId10"/>
  </sheets>
  <definedNames>
    <definedName name="_xlnm.Print_Area" localSheetId="0">'1 день'!$A$1:$V$32</definedName>
    <definedName name="_xlnm.Print_Area" localSheetId="9">'10 день'!$A$1:$V$34</definedName>
    <definedName name="_xlnm.Print_Area" localSheetId="1">'2 день'!$A$1:$V$34</definedName>
    <definedName name="_xlnm.Print_Area" localSheetId="2">'3 день'!$A$1:$V$37</definedName>
    <definedName name="_xlnm.Print_Area" localSheetId="3">'4 день'!$A$1:$V$32</definedName>
    <definedName name="_xlnm.Print_Area" localSheetId="4">'5 день'!$A$1:$V$33</definedName>
    <definedName name="_xlnm.Print_Area" localSheetId="5">'6 день '!$A$1:$V$35</definedName>
    <definedName name="_xlnm.Print_Area" localSheetId="6">'7 день'!$A$1:$Y$34</definedName>
    <definedName name="_xlnm.Print_Area" localSheetId="7">'8 день'!$A$1:$V$35</definedName>
    <definedName name="_xlnm.Print_Area" localSheetId="8">'9 день'!$A$1:$V$34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0" l="1"/>
  <c r="I6" i="19"/>
  <c r="F27" i="11"/>
  <c r="G27" i="11"/>
  <c r="H27" i="11"/>
  <c r="I27" i="11"/>
  <c r="E27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F13" i="11"/>
  <c r="G13" i="11"/>
  <c r="H13" i="11"/>
  <c r="I13" i="11"/>
  <c r="E13" i="11"/>
  <c r="F12" i="18"/>
  <c r="G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U12" i="18"/>
  <c r="V12" i="18"/>
  <c r="E12" i="18"/>
  <c r="J11" i="20"/>
  <c r="K11" i="20"/>
  <c r="L11" i="20"/>
  <c r="M11" i="20"/>
  <c r="N11" i="20"/>
  <c r="O11" i="20"/>
  <c r="P11" i="20"/>
  <c r="Q11" i="20"/>
  <c r="R11" i="20"/>
  <c r="S11" i="20"/>
  <c r="T11" i="20"/>
  <c r="V11" i="20"/>
  <c r="F11" i="20"/>
  <c r="G11" i="20"/>
  <c r="H11" i="20"/>
  <c r="E11" i="20"/>
  <c r="I11" i="20" l="1"/>
  <c r="I20" i="20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E11" i="17"/>
  <c r="F20" i="17"/>
  <c r="G20" i="17"/>
  <c r="H20" i="17"/>
  <c r="I20" i="17"/>
  <c r="I21" i="17" s="1"/>
  <c r="J20" i="17"/>
  <c r="K20" i="17"/>
  <c r="L20" i="17"/>
  <c r="M20" i="17"/>
  <c r="N20" i="17"/>
  <c r="O20" i="17"/>
  <c r="P20" i="17"/>
  <c r="Q20" i="17"/>
  <c r="R20" i="17"/>
  <c r="S20" i="17"/>
  <c r="T20" i="17"/>
  <c r="U20" i="17"/>
  <c r="V20" i="17"/>
  <c r="E20" i="17"/>
  <c r="K11" i="14"/>
  <c r="L11" i="14"/>
  <c r="M11" i="14"/>
  <c r="N11" i="14"/>
  <c r="O11" i="14"/>
  <c r="P11" i="14"/>
  <c r="Q11" i="14"/>
  <c r="R11" i="14"/>
  <c r="S11" i="14"/>
  <c r="T11" i="14"/>
  <c r="U11" i="14"/>
  <c r="V11" i="14"/>
  <c r="J11" i="14"/>
  <c r="F11" i="14"/>
  <c r="G11" i="14"/>
  <c r="H11" i="14"/>
  <c r="I11" i="14"/>
  <c r="E11" i="14"/>
  <c r="E33" i="17" l="1"/>
  <c r="I32" i="10"/>
  <c r="I33" i="10" s="1"/>
  <c r="I27" i="10"/>
  <c r="E32" i="10"/>
  <c r="E12" i="10" l="1"/>
  <c r="F12" i="10"/>
  <c r="G12" i="10"/>
  <c r="H12" i="10"/>
  <c r="I12" i="10"/>
  <c r="I13" i="10" s="1"/>
  <c r="E21" i="10"/>
  <c r="F21" i="10"/>
  <c r="G21" i="10"/>
  <c r="H21" i="10"/>
  <c r="I21" i="10"/>
  <c r="I22" i="10" s="1"/>
  <c r="I34" i="10" l="1"/>
  <c r="F10" i="19"/>
  <c r="G10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E10" i="19"/>
  <c r="F31" i="19"/>
  <c r="G31" i="19"/>
  <c r="H31" i="19"/>
  <c r="I31" i="19"/>
  <c r="J31" i="19"/>
  <c r="K31" i="19"/>
  <c r="L31" i="19"/>
  <c r="M31" i="19"/>
  <c r="N31" i="19"/>
  <c r="O31" i="19"/>
  <c r="P31" i="19"/>
  <c r="Q31" i="19"/>
  <c r="R31" i="19"/>
  <c r="S31" i="19"/>
  <c r="T31" i="19"/>
  <c r="U31" i="19"/>
  <c r="V31" i="19"/>
  <c r="F31" i="20"/>
  <c r="G31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E31" i="20"/>
  <c r="E31" i="19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T33" i="18"/>
  <c r="U33" i="18"/>
  <c r="V33" i="18"/>
  <c r="E33" i="18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E33" i="16"/>
  <c r="E31" i="14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E30" i="13"/>
  <c r="F35" i="11"/>
  <c r="G35" i="11"/>
  <c r="H35" i="11"/>
  <c r="I35" i="11"/>
  <c r="E35" i="11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G30" i="6"/>
  <c r="H30" i="6"/>
  <c r="I30" i="6"/>
  <c r="I31" i="6" s="1"/>
  <c r="F30" i="6"/>
  <c r="E30" i="6"/>
  <c r="E21" i="18"/>
  <c r="E35" i="18" s="1"/>
  <c r="F21" i="18"/>
  <c r="G21" i="18"/>
  <c r="H21" i="18"/>
  <c r="I21" i="18"/>
  <c r="I22" i="18" s="1"/>
  <c r="J21" i="18"/>
  <c r="K21" i="18"/>
  <c r="L21" i="18"/>
  <c r="M21" i="18"/>
  <c r="N21" i="18"/>
  <c r="O21" i="18"/>
  <c r="P21" i="18"/>
  <c r="Q21" i="18"/>
  <c r="R21" i="18"/>
  <c r="S21" i="18"/>
  <c r="T21" i="18"/>
  <c r="U21" i="18"/>
  <c r="V21" i="18"/>
  <c r="I20" i="14" l="1"/>
  <c r="J21" i="10" l="1"/>
  <c r="K21" i="10"/>
  <c r="L21" i="10"/>
  <c r="M21" i="10"/>
  <c r="N21" i="10"/>
  <c r="O21" i="10"/>
  <c r="P21" i="10"/>
  <c r="Q21" i="10"/>
  <c r="R21" i="10"/>
  <c r="S21" i="10"/>
  <c r="T21" i="10"/>
  <c r="U21" i="10"/>
  <c r="V21" i="10"/>
  <c r="E19" i="13" l="1"/>
  <c r="S19" i="13"/>
  <c r="V19" i="13"/>
  <c r="U19" i="13"/>
  <c r="T19" i="13"/>
  <c r="R19" i="13"/>
  <c r="Q19" i="13"/>
  <c r="P19" i="13"/>
  <c r="O19" i="13"/>
  <c r="N19" i="13"/>
  <c r="M19" i="13"/>
  <c r="L19" i="13"/>
  <c r="K19" i="13"/>
  <c r="J19" i="13"/>
  <c r="H19" i="13"/>
  <c r="G19" i="13"/>
  <c r="F19" i="13"/>
  <c r="I19" i="13"/>
  <c r="I13" i="18" l="1"/>
  <c r="I35" i="18" s="1"/>
  <c r="J12" i="10" l="1"/>
  <c r="K12" i="10"/>
  <c r="L12" i="10"/>
  <c r="M12" i="10"/>
  <c r="N12" i="10"/>
  <c r="O12" i="10"/>
  <c r="P12" i="10"/>
  <c r="Q12" i="10"/>
  <c r="R12" i="10"/>
  <c r="S12" i="10"/>
  <c r="T12" i="10"/>
  <c r="U12" i="10"/>
  <c r="V12" i="10"/>
  <c r="I12" i="20" l="1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E32" i="13" s="1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V10" i="6" l="1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E32" i="6" s="1"/>
  <c r="F19" i="19" l="1"/>
  <c r="G19" i="19"/>
  <c r="H19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U19" i="19"/>
  <c r="V19" i="19"/>
  <c r="E19" i="19"/>
  <c r="E33" i="19" s="1"/>
  <c r="I20" i="13" l="1"/>
  <c r="I11" i="19" l="1"/>
  <c r="I12" i="14"/>
  <c r="I11" i="13"/>
  <c r="I32" i="13" s="1"/>
  <c r="I14" i="11"/>
  <c r="V20" i="20" l="1"/>
  <c r="U20" i="20"/>
  <c r="T20" i="20"/>
  <c r="S20" i="20"/>
  <c r="R20" i="20"/>
  <c r="Q20" i="20"/>
  <c r="P20" i="20"/>
  <c r="O20" i="20"/>
  <c r="N20" i="20"/>
  <c r="M20" i="20"/>
  <c r="L20" i="20"/>
  <c r="K20" i="20"/>
  <c r="J20" i="20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13" i="16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E20" i="20" l="1"/>
  <c r="E33" i="20" s="1"/>
  <c r="I21" i="16"/>
  <c r="E21" i="16"/>
  <c r="E35" i="16" s="1"/>
  <c r="E20" i="14"/>
  <c r="E33" i="14" s="1"/>
  <c r="I22" i="11"/>
  <c r="E22" i="11"/>
  <c r="E37" i="11" s="1"/>
  <c r="I12" i="17" l="1"/>
  <c r="I33" i="17" s="1"/>
  <c r="I11" i="6"/>
  <c r="I21" i="20" l="1"/>
  <c r="I33" i="20" s="1"/>
  <c r="I19" i="6" l="1"/>
  <c r="I32" i="6" s="1"/>
  <c r="F20" i="20" l="1"/>
  <c r="I20" i="19"/>
  <c r="I33" i="19" s="1"/>
  <c r="I22" i="16" l="1"/>
  <c r="I35" i="16" s="1"/>
  <c r="G21" i="16"/>
  <c r="F21" i="16"/>
  <c r="I21" i="14"/>
  <c r="I33" i="14" s="1"/>
  <c r="I23" i="11" l="1"/>
  <c r="I37" i="11" s="1"/>
  <c r="F22" i="11"/>
  <c r="G20" i="20" l="1"/>
  <c r="H20" i="20"/>
  <c r="H21" i="16" l="1"/>
  <c r="H20" i="14" l="1"/>
  <c r="G20" i="14"/>
  <c r="F20" i="14"/>
  <c r="G22" i="11" l="1"/>
  <c r="H22" i="11"/>
</calcChain>
</file>

<file path=xl/sharedStrings.xml><?xml version="1.0" encoding="utf-8"?>
<sst xmlns="http://schemas.openxmlformats.org/spreadsheetml/2006/main" count="827" uniqueCount="143">
  <si>
    <t xml:space="preserve"> Прием пищи</t>
  </si>
  <si>
    <t>гор.напиток</t>
  </si>
  <si>
    <t>Завтрак</t>
  </si>
  <si>
    <t>Обед</t>
  </si>
  <si>
    <t xml:space="preserve"> закуска</t>
  </si>
  <si>
    <t>1 блюдо</t>
  </si>
  <si>
    <t>2 блюдо</t>
  </si>
  <si>
    <t>Чай с сахаром и лимоном</t>
  </si>
  <si>
    <t>Сыр порциями</t>
  </si>
  <si>
    <t xml:space="preserve">Хлеб ржаной </t>
  </si>
  <si>
    <t>хлеб пшеничный</t>
  </si>
  <si>
    <t>хлеб ржаной</t>
  </si>
  <si>
    <t>Щи с мясом и сметаной</t>
  </si>
  <si>
    <t>Компот из сухофруктов</t>
  </si>
  <si>
    <t>3 блюдо</t>
  </si>
  <si>
    <t>закуска</t>
  </si>
  <si>
    <t>Итого за прием пищи:</t>
  </si>
  <si>
    <t>Доля суточной потребности в энергии, %</t>
  </si>
  <si>
    <t xml:space="preserve">       Пищевые вещества, г</t>
  </si>
  <si>
    <t>Энергетическая</t>
  </si>
  <si>
    <t>Витамины, мг</t>
  </si>
  <si>
    <t>Минеральные вещества, мг</t>
  </si>
  <si>
    <t>Выход, г</t>
  </si>
  <si>
    <t>Белки</t>
  </si>
  <si>
    <t>Жиры</t>
  </si>
  <si>
    <t>Углеводы</t>
  </si>
  <si>
    <t>ценность, ккал</t>
  </si>
  <si>
    <t>B1</t>
  </si>
  <si>
    <t>C</t>
  </si>
  <si>
    <t>Ca</t>
  </si>
  <si>
    <t>P</t>
  </si>
  <si>
    <t>Mg</t>
  </si>
  <si>
    <t>Fe</t>
  </si>
  <si>
    <t>Наименование блюд</t>
  </si>
  <si>
    <t xml:space="preserve"> Раздел</t>
  </si>
  <si>
    <t>Каша гречневая рассыпчатая с маслом</t>
  </si>
  <si>
    <t>Какао с молоком</t>
  </si>
  <si>
    <t>гор. Напиток</t>
  </si>
  <si>
    <t>Хлеб ржаной</t>
  </si>
  <si>
    <t>Суп рыбный с крупой (рыбные консервы)</t>
  </si>
  <si>
    <t xml:space="preserve"> гарнир</t>
  </si>
  <si>
    <t>Батон пшеничный</t>
  </si>
  <si>
    <t xml:space="preserve">Чай с сахаром </t>
  </si>
  <si>
    <t>Свекольник с мясом и сметаной</t>
  </si>
  <si>
    <t>Спагетти отварные с маслом</t>
  </si>
  <si>
    <t>Хлеб пшеничный</t>
  </si>
  <si>
    <t>Суп картофельный с мясом</t>
  </si>
  <si>
    <t>Рассольник с мясом и сметаной</t>
  </si>
  <si>
    <t>Рис отварной  с маслом</t>
  </si>
  <si>
    <t>горячее блюдо</t>
  </si>
  <si>
    <t>гарнир</t>
  </si>
  <si>
    <t>Рыба  тушенная   с овощами (минтай)</t>
  </si>
  <si>
    <t>Макароны отварные с маслом</t>
  </si>
  <si>
    <t>Суп гороховый с мясом</t>
  </si>
  <si>
    <t>Борщ с мясом и сметаной</t>
  </si>
  <si>
    <t>Компот из кураги</t>
  </si>
  <si>
    <t>Гарнир</t>
  </si>
  <si>
    <t>Горячее блюдо</t>
  </si>
  <si>
    <t>Гуляш (говядина)</t>
  </si>
  <si>
    <t>Суп куриный с вермишелью</t>
  </si>
  <si>
    <t xml:space="preserve"> Хлеб ржаной</t>
  </si>
  <si>
    <t>Суп куриный с рисом и томатом</t>
  </si>
  <si>
    <t>Каша гречневая вязкая с маслом</t>
  </si>
  <si>
    <t>B2</t>
  </si>
  <si>
    <t>A, рэт. экв</t>
  </si>
  <si>
    <t>D, мкг</t>
  </si>
  <si>
    <t>K</t>
  </si>
  <si>
    <t>I</t>
  </si>
  <si>
    <t>Se</t>
  </si>
  <si>
    <t>F</t>
  </si>
  <si>
    <t>Запеканка куриная под сырной шапкой</t>
  </si>
  <si>
    <t>Каша кукурузная молочная с маслом</t>
  </si>
  <si>
    <t>Салат из свежих огурцов</t>
  </si>
  <si>
    <t>Огурцы порционные</t>
  </si>
  <si>
    <t>Каша  овсяная молочная с маслом</t>
  </si>
  <si>
    <t>Салат из свежих овощей</t>
  </si>
  <si>
    <t>Огурцы порционнаые</t>
  </si>
  <si>
    <t>этик.</t>
  </si>
  <si>
    <t>Плов с мясом (говядина)</t>
  </si>
  <si>
    <t>Омлет  с сыром</t>
  </si>
  <si>
    <t>Пельмени отварные с маслом</t>
  </si>
  <si>
    <t>Масло сливочное порциями</t>
  </si>
  <si>
    <t>Молочный десерт</t>
  </si>
  <si>
    <t>Куриные наггетсы с томатным соусом и зеленью</t>
  </si>
  <si>
    <t>Ежики куриные с красным соусом NEW</t>
  </si>
  <si>
    <t xml:space="preserve"> Доля суточной потребности в энергии ,%</t>
  </si>
  <si>
    <t xml:space="preserve">Полдник </t>
  </si>
  <si>
    <t>десерт</t>
  </si>
  <si>
    <t>Ассорти фруктовое</t>
  </si>
  <si>
    <t>Ужин</t>
  </si>
  <si>
    <t>напиток</t>
  </si>
  <si>
    <t>Кисломолочный/снежок,кефир</t>
  </si>
  <si>
    <t>Сдоба/(рогалик с повидлом)</t>
  </si>
  <si>
    <t>Сок в ассортименте</t>
  </si>
  <si>
    <t>Крендель сахарный/сдоба</t>
  </si>
  <si>
    <t xml:space="preserve">2 блюдо </t>
  </si>
  <si>
    <t>Печенье</t>
  </si>
  <si>
    <t>3блюдо</t>
  </si>
  <si>
    <t>Чай с молоком</t>
  </si>
  <si>
    <t>Котлета мясная  Лукоморье(говядина,  курица)/яйцо отварное</t>
  </si>
  <si>
    <t>Каша перловая рассыпчатая с маслом</t>
  </si>
  <si>
    <t>№ рецептуры</t>
  </si>
  <si>
    <t>МЕНЮ</t>
  </si>
  <si>
    <t>№</t>
  </si>
  <si>
    <t>Заведующий столовой</t>
  </si>
  <si>
    <t>Медецинский работник</t>
  </si>
  <si>
    <t>Филе птицы тушенное в сливочно-сырном соусе</t>
  </si>
  <si>
    <t>Сдоба/крендель сахарный/</t>
  </si>
  <si>
    <t>Чай с сахаром /без сахара</t>
  </si>
  <si>
    <t>Молочный десерт/йогурт/</t>
  </si>
  <si>
    <t>Омлет натуральный</t>
  </si>
  <si>
    <t xml:space="preserve"> Картофель запеченный</t>
  </si>
  <si>
    <t>Каша  рисовая молочная с маслом</t>
  </si>
  <si>
    <t xml:space="preserve"> Жаркое с мясом (говядина)</t>
  </si>
  <si>
    <t>Сосиска/сарделька</t>
  </si>
  <si>
    <t xml:space="preserve">Блинчики с карамельным соусом (2 шт) </t>
  </si>
  <si>
    <t xml:space="preserve">Рыба  тушенная   с овощами </t>
  </si>
  <si>
    <t>Биточек из птицы-Нежный</t>
  </si>
  <si>
    <t xml:space="preserve">Каша  рисовая молочная с  маслом </t>
  </si>
  <si>
    <t>Чай с лимоном и мятой</t>
  </si>
  <si>
    <t>Запеканка из творога со сгущеным молоком</t>
  </si>
  <si>
    <t>Котлета мясная домашняя</t>
  </si>
  <si>
    <t>Компот из яблок</t>
  </si>
  <si>
    <t>Курица порционая запеченая</t>
  </si>
  <si>
    <t>Рис отварной с маслом</t>
  </si>
  <si>
    <t xml:space="preserve">                                                                                     </t>
  </si>
  <si>
    <t>Отвар из шиповника</t>
  </si>
  <si>
    <t xml:space="preserve">Люля-кебаб </t>
  </si>
  <si>
    <t>Горячий бутерброд на батоне (колбаса , сыр)</t>
  </si>
  <si>
    <t xml:space="preserve">Каша манная  молочная с маслом </t>
  </si>
  <si>
    <t>Салат из сежей капусты с морковью</t>
  </si>
  <si>
    <t>Каша пшенная молочная с маслом</t>
  </si>
  <si>
    <t>Горячий сендвич с колбасой и сыром</t>
  </si>
  <si>
    <t>Чай с шиповником</t>
  </si>
  <si>
    <t>Помидоры порционые</t>
  </si>
  <si>
    <t>Пюре картофельное с маслом</t>
  </si>
  <si>
    <t xml:space="preserve">Сдоба </t>
  </si>
  <si>
    <t>Котлета из птицы -Ряба</t>
  </si>
  <si>
    <t>Икра свекольная</t>
  </si>
  <si>
    <t>Чахахбили</t>
  </si>
  <si>
    <t>до 12 лет</t>
  </si>
  <si>
    <t>Медицинский работник</t>
  </si>
  <si>
    <t>Кисломолочный/снежок, 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</si>
</sst>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;[Red]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i/>
      <sz val="11"/>
      <color theme="1"/>
      <name val="Times New Roman"/>
      <family val="1"/>
      <charset val="204"/>
    </font>
    <font>
      <b/>
      <sz val="26"/>
      <color theme="1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b/>
      <i/>
      <sz val="18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sz val="18"/>
      <color theme="1"/>
      <name val="Times New Roman"/>
      <family val="1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i/>
      <sz val="11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2"/>
      <color rgb="FF000000"/>
      <name val="Cambria"/>
      <family val="1"/>
      <charset val="204"/>
      <scheme val="major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94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7" fillId="2" borderId="0" xfId="0" applyFont="1" applyFill="1"/>
    <xf numFmtId="164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4" fillId="2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0" fillId="0" borderId="0" xfId="0" applyFont="1" applyBorder="1"/>
    <xf numFmtId="0" fontId="8" fillId="0" borderId="0" xfId="0" applyFont="1" applyFill="1"/>
    <xf numFmtId="0" fontId="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0" fillId="0" borderId="0" xfId="0" applyFont="1" applyFill="1"/>
    <xf numFmtId="164" fontId="9" fillId="0" borderId="1" xfId="0" applyNumberFormat="1" applyFont="1" applyFill="1" applyBorder="1" applyAlignment="1">
      <alignment horizontal="center"/>
    </xf>
    <xf numFmtId="164" fontId="12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/>
    <xf numFmtId="164" fontId="11" fillId="2" borderId="1" xfId="0" applyNumberFormat="1" applyFont="1" applyFill="1" applyBorder="1" applyAlignment="1">
      <alignment horizontal="center"/>
    </xf>
    <xf numFmtId="0" fontId="10" fillId="2" borderId="0" xfId="0" applyFont="1" applyFill="1"/>
    <xf numFmtId="0" fontId="1" fillId="2" borderId="0" xfId="0" applyFont="1" applyFill="1"/>
    <xf numFmtId="0" fontId="11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4" fillId="0" borderId="0" xfId="0" applyFont="1" applyFill="1"/>
    <xf numFmtId="0" fontId="24" fillId="0" borderId="0" xfId="0" applyFont="1" applyBorder="1"/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Border="1"/>
    <xf numFmtId="0" fontId="18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6" fillId="0" borderId="0" xfId="0" applyFont="1" applyFill="1"/>
    <xf numFmtId="0" fontId="5" fillId="0" borderId="0" xfId="0" applyFont="1" applyFill="1"/>
    <xf numFmtId="0" fontId="22" fillId="0" borderId="0" xfId="0" applyFont="1" applyFill="1" applyAlignment="1">
      <alignment horizontal="center" wrapText="1"/>
    </xf>
    <xf numFmtId="0" fontId="23" fillId="0" borderId="0" xfId="0" applyFont="1" applyFill="1"/>
    <xf numFmtId="0" fontId="26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5" fillId="0" borderId="3" xfId="0" applyFont="1" applyBorder="1" applyAlignment="1">
      <alignment wrapText="1"/>
    </xf>
    <xf numFmtId="164" fontId="26" fillId="0" borderId="1" xfId="0" applyNumberFormat="1" applyFont="1" applyBorder="1" applyAlignment="1">
      <alignment horizontal="center"/>
    </xf>
    <xf numFmtId="164" fontId="26" fillId="2" borderId="1" xfId="0" applyNumberFormat="1" applyFont="1" applyFill="1" applyBorder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6" fillId="2" borderId="1" xfId="0" applyFont="1" applyFill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22" fillId="0" borderId="0" xfId="0" applyFont="1" applyAlignment="1">
      <alignment horizontal="center" wrapText="1"/>
    </xf>
    <xf numFmtId="0" fontId="16" fillId="0" borderId="0" xfId="0" applyFont="1"/>
    <xf numFmtId="164" fontId="10" fillId="0" borderId="0" xfId="0" applyNumberFormat="1" applyFont="1"/>
    <xf numFmtId="0" fontId="11" fillId="2" borderId="3" xfId="0" applyFont="1" applyFill="1" applyBorder="1" applyAlignment="1">
      <alignment horizontal="center"/>
    </xf>
    <xf numFmtId="164" fontId="0" fillId="0" borderId="0" xfId="0" applyNumberFormat="1"/>
    <xf numFmtId="164" fontId="7" fillId="0" borderId="0" xfId="0" applyNumberFormat="1" applyFont="1"/>
    <xf numFmtId="0" fontId="4" fillId="0" borderId="1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 applyFill="1"/>
    <xf numFmtId="0" fontId="27" fillId="0" borderId="0" xfId="0" applyFont="1" applyAlignment="1">
      <alignment wrapText="1"/>
    </xf>
    <xf numFmtId="0" fontId="5" fillId="0" borderId="0" xfId="0" applyFont="1" applyFill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15" fillId="0" borderId="3" xfId="0" applyFont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wrapText="1"/>
    </xf>
    <xf numFmtId="0" fontId="31" fillId="0" borderId="3" xfId="0" applyFont="1" applyBorder="1" applyAlignment="1">
      <alignment wrapText="1"/>
    </xf>
    <xf numFmtId="165" fontId="3" fillId="2" borderId="1" xfId="0" applyNumberFormat="1" applyFont="1" applyFill="1" applyBorder="1" applyAlignment="1">
      <alignment horizontal="center"/>
    </xf>
    <xf numFmtId="164" fontId="28" fillId="0" borderId="1" xfId="0" applyNumberFormat="1" applyFont="1" applyBorder="1" applyAlignment="1">
      <alignment horizontal="center"/>
    </xf>
    <xf numFmtId="164" fontId="31" fillId="2" borderId="1" xfId="0" applyNumberFormat="1" applyFont="1" applyFill="1" applyBorder="1" applyAlignment="1">
      <alignment horizontal="center"/>
    </xf>
    <xf numFmtId="164" fontId="32" fillId="0" borderId="1" xfId="0" applyNumberFormat="1" applyFont="1" applyBorder="1" applyAlignment="1">
      <alignment horizontal="center"/>
    </xf>
    <xf numFmtId="0" fontId="8" fillId="0" borderId="0" xfId="0" applyFont="1" applyBorder="1"/>
    <xf numFmtId="0" fontId="6" fillId="2" borderId="1" xfId="0" applyFont="1" applyFill="1" applyBorder="1" applyAlignment="1">
      <alignment horizontal="center" wrapText="1"/>
    </xf>
    <xf numFmtId="0" fontId="31" fillId="0" borderId="3" xfId="0" applyFont="1" applyBorder="1" applyAlignment="1">
      <alignment horizontal="center" wrapText="1"/>
    </xf>
    <xf numFmtId="2" fontId="31" fillId="0" borderId="1" xfId="0" applyNumberFormat="1" applyFont="1" applyFill="1" applyBorder="1" applyAlignment="1">
      <alignment horizontal="center"/>
    </xf>
    <xf numFmtId="0" fontId="33" fillId="0" borderId="0" xfId="0" applyFont="1"/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4" fillId="0" borderId="1" xfId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31" fillId="2" borderId="1" xfId="0" applyFont="1" applyFill="1" applyBorder="1" applyAlignment="1"/>
    <xf numFmtId="0" fontId="6" fillId="0" borderId="3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31" fillId="2" borderId="3" xfId="0" applyFont="1" applyFill="1" applyBorder="1" applyAlignment="1"/>
    <xf numFmtId="0" fontId="6" fillId="2" borderId="3" xfId="0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33" fillId="2" borderId="3" xfId="0" applyFont="1" applyFill="1" applyBorder="1" applyAlignment="1">
      <alignment horizontal="center"/>
    </xf>
    <xf numFmtId="0" fontId="3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31" fillId="0" borderId="1" xfId="0" applyFont="1" applyBorder="1" applyAlignment="1">
      <alignment horizontal="center"/>
    </xf>
    <xf numFmtId="164" fontId="31" fillId="0" borderId="1" xfId="0" applyNumberFormat="1" applyFont="1" applyBorder="1" applyAlignment="1">
      <alignment horizontal="center"/>
    </xf>
    <xf numFmtId="0" fontId="7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4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31" fillId="0" borderId="1" xfId="0" applyFont="1" applyFill="1" applyBorder="1" applyAlignment="1"/>
    <xf numFmtId="0" fontId="31" fillId="0" borderId="1" xfId="0" applyFont="1" applyFill="1" applyBorder="1" applyAlignment="1">
      <alignment horizontal="center"/>
    </xf>
    <xf numFmtId="0" fontId="33" fillId="0" borderId="0" xfId="0" applyFont="1" applyFill="1"/>
    <xf numFmtId="0" fontId="3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3" fillId="0" borderId="1" xfId="0" applyFont="1" applyFill="1" applyBorder="1" applyAlignment="1">
      <alignment horizontal="left" wrapText="1"/>
    </xf>
    <xf numFmtId="0" fontId="31" fillId="0" borderId="1" xfId="0" applyFont="1" applyFill="1" applyBorder="1" applyAlignment="1">
      <alignment horizontal="left"/>
    </xf>
    <xf numFmtId="164" fontId="31" fillId="0" borderId="1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0" fontId="33" fillId="0" borderId="1" xfId="0" applyFont="1" applyFill="1" applyBorder="1"/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/>
    <xf numFmtId="0" fontId="3" fillId="0" borderId="4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 wrapText="1"/>
    </xf>
    <xf numFmtId="164" fontId="13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/>
    <xf numFmtId="0" fontId="33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0" fontId="36" fillId="2" borderId="1" xfId="0" applyFont="1" applyFill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/>
    <xf numFmtId="0" fontId="9" fillId="2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2" borderId="1" xfId="0" applyFont="1" applyFill="1" applyBorder="1" applyAlignment="1"/>
    <xf numFmtId="0" fontId="12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/>
    <xf numFmtId="0" fontId="12" fillId="2" borderId="3" xfId="0" applyFont="1" applyFill="1" applyBorder="1" applyAlignment="1"/>
    <xf numFmtId="0" fontId="9" fillId="0" borderId="1" xfId="0" applyFont="1" applyFill="1" applyBorder="1" applyAlignment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/>
    <xf numFmtId="0" fontId="9" fillId="0" borderId="1" xfId="0" applyFont="1" applyBorder="1"/>
    <xf numFmtId="0" fontId="9" fillId="0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31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/>
    <xf numFmtId="0" fontId="3" fillId="0" borderId="4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 applyAlignment="1">
      <alignment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/>
    </xf>
    <xf numFmtId="164" fontId="7" fillId="0" borderId="0" xfId="0" applyNumberFormat="1" applyFont="1" applyFill="1"/>
    <xf numFmtId="164" fontId="3" fillId="2" borderId="1" xfId="0" applyNumberFormat="1" applyFont="1" applyFill="1" applyBorder="1" applyAlignment="1">
      <alignment horizontal="center"/>
    </xf>
    <xf numFmtId="0" fontId="31" fillId="2" borderId="1" xfId="0" applyFont="1" applyFill="1" applyBorder="1" applyAlignment="1">
      <alignment wrapText="1"/>
    </xf>
    <xf numFmtId="0" fontId="32" fillId="0" borderId="1" xfId="0" applyFont="1" applyBorder="1" applyAlignment="1">
      <alignment horizontal="center"/>
    </xf>
    <xf numFmtId="2" fontId="31" fillId="0" borderId="1" xfId="0" applyNumberFormat="1" applyFont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6" fillId="0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164" fontId="10" fillId="0" borderId="0" xfId="0" applyNumberFormat="1" applyFont="1" applyFill="1"/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14" fillId="0" borderId="3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4" fillId="0" borderId="3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1" fillId="0" borderId="3" xfId="0" applyFont="1" applyBorder="1" applyAlignment="1">
      <alignment horizontal="center" wrapText="1"/>
    </xf>
    <xf numFmtId="0" fontId="31" fillId="0" borderId="7" xfId="0" applyFont="1" applyBorder="1" applyAlignment="1">
      <alignment horizontal="center" wrapText="1"/>
    </xf>
    <xf numFmtId="0" fontId="31" fillId="0" borderId="4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1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142875</xdr:rowOff>
    </xdr:from>
    <xdr:to>
      <xdr:col>1</xdr:col>
      <xdr:colOff>738187</xdr:colOff>
      <xdr:row>3</xdr:row>
      <xdr:rowOff>65445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4E8FF04-619E-4BB7-9AA6-21D5ECBD3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938" y="142875"/>
          <a:ext cx="619124" cy="8036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122465</xdr:colOff>
      <xdr:row>0</xdr:row>
      <xdr:rowOff>258535</xdr:rowOff>
    </xdr:from>
    <xdr:to>
      <xdr:col>1</xdr:col>
      <xdr:colOff>741589</xdr:colOff>
      <xdr:row>3</xdr:row>
      <xdr:rowOff>82453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3352988-8BF9-4EB1-9C6B-279B2942F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322" y="258535"/>
          <a:ext cx="619124" cy="803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107156</xdr:colOff>
      <xdr:row>0</xdr:row>
      <xdr:rowOff>202406</xdr:rowOff>
    </xdr:from>
    <xdr:to>
      <xdr:col>1</xdr:col>
      <xdr:colOff>726280</xdr:colOff>
      <xdr:row>3</xdr:row>
      <xdr:rowOff>77350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DC7A52B-BF87-40BD-9F30-F4155A41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219" y="202406"/>
          <a:ext cx="619124" cy="8036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122464</xdr:colOff>
      <xdr:row>0</xdr:row>
      <xdr:rowOff>217714</xdr:rowOff>
    </xdr:from>
    <xdr:to>
      <xdr:col>1</xdr:col>
      <xdr:colOff>741588</xdr:colOff>
      <xdr:row>3</xdr:row>
      <xdr:rowOff>82453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A7B5F99-59C1-4B47-84BA-33D95E583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321" y="217714"/>
          <a:ext cx="619124" cy="8036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206375</xdr:rowOff>
    </xdr:from>
    <xdr:to>
      <xdr:col>1</xdr:col>
      <xdr:colOff>746124</xdr:colOff>
      <xdr:row>3</xdr:row>
      <xdr:rowOff>105132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BB4CF6C-4511-48AF-87DE-C263A34B4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875" y="206375"/>
          <a:ext cx="619124" cy="8036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122465</xdr:colOff>
      <xdr:row>0</xdr:row>
      <xdr:rowOff>231322</xdr:rowOff>
    </xdr:from>
    <xdr:to>
      <xdr:col>1</xdr:col>
      <xdr:colOff>741589</xdr:colOff>
      <xdr:row>3</xdr:row>
      <xdr:rowOff>136883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174E79C-3C06-497A-B8F8-C29AF2C8C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929" y="231322"/>
          <a:ext cx="619124" cy="80363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122464</xdr:colOff>
      <xdr:row>0</xdr:row>
      <xdr:rowOff>136071</xdr:rowOff>
    </xdr:from>
    <xdr:to>
      <xdr:col>1</xdr:col>
      <xdr:colOff>741588</xdr:colOff>
      <xdr:row>3</xdr:row>
      <xdr:rowOff>41632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10FB4BD-1340-47AB-9ED4-E06A892ED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321" y="136071"/>
          <a:ext cx="619124" cy="80363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111125</xdr:colOff>
      <xdr:row>0</xdr:row>
      <xdr:rowOff>190500</xdr:rowOff>
    </xdr:from>
    <xdr:to>
      <xdr:col>1</xdr:col>
      <xdr:colOff>730249</xdr:colOff>
      <xdr:row>3</xdr:row>
      <xdr:rowOff>168632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6B3CBCA-25F8-4C4F-90A7-C188D00B3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90500"/>
          <a:ext cx="619124" cy="80363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174625</xdr:colOff>
      <xdr:row>0</xdr:row>
      <xdr:rowOff>142875</xdr:rowOff>
    </xdr:from>
    <xdr:to>
      <xdr:col>1</xdr:col>
      <xdr:colOff>793749</xdr:colOff>
      <xdr:row>3</xdr:row>
      <xdr:rowOff>57507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539438F-B635-45F2-BE5C-AC2FAB3CF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3625" y="142875"/>
          <a:ext cx="619124" cy="803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V36"/>
  <sheetViews>
    <sheetView tabSelected="1" view="pageBreakPreview" zoomScale="60" zoomScaleNormal="80" workbookViewId="0">
      <selection activeCell="I2" sqref="I2"/>
    </sheetView>
  </sheetViews>
  <sheetFormatPr defaultRowHeight="14.5" x14ac:dyDescent="0.35"/>
  <cols>
    <col min="1" max="3" width="13.7265625" style="50" customWidth="1"/>
    <col min="4" max="4" width="55.54296875" customWidth="1"/>
    <col min="5" max="8" width="8.7265625" customWidth="1"/>
    <col min="9" max="9" width="11.453125" customWidth="1"/>
    <col min="10" max="22" width="8.7265625" customWidth="1"/>
  </cols>
  <sheetData>
    <row r="2" spans="1:22" ht="32.5" x14ac:dyDescent="0.65">
      <c r="A2" s="55"/>
      <c r="B2" s="55"/>
      <c r="C2" s="56"/>
      <c r="D2" s="57" t="s">
        <v>102</v>
      </c>
      <c r="E2" s="58" t="s">
        <v>103</v>
      </c>
      <c r="F2" s="58">
        <v>1</v>
      </c>
      <c r="G2" s="59"/>
      <c r="H2" s="59"/>
      <c r="I2" s="59" t="s">
        <v>140</v>
      </c>
      <c r="J2" s="55"/>
      <c r="K2" s="60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x14ac:dyDescent="0.35">
      <c r="A3" s="49"/>
      <c r="B3" s="49"/>
      <c r="C3" s="49"/>
      <c r="D3" s="1"/>
      <c r="E3" s="1"/>
      <c r="F3" s="1"/>
      <c r="G3" s="1"/>
      <c r="H3" s="1"/>
      <c r="I3" s="1"/>
      <c r="J3" s="1"/>
      <c r="K3" s="1"/>
      <c r="L3" s="2"/>
    </row>
    <row r="4" spans="1:22" s="14" customFormat="1" ht="24.75" customHeight="1" x14ac:dyDescent="0.3">
      <c r="A4" s="258" t="s">
        <v>0</v>
      </c>
      <c r="B4" s="260" t="s">
        <v>101</v>
      </c>
      <c r="C4" s="258" t="s">
        <v>34</v>
      </c>
      <c r="D4" s="260" t="s">
        <v>33</v>
      </c>
      <c r="E4" s="260" t="s">
        <v>22</v>
      </c>
      <c r="F4" s="262" t="s">
        <v>18</v>
      </c>
      <c r="G4" s="263"/>
      <c r="H4" s="264"/>
      <c r="I4" s="53" t="s">
        <v>19</v>
      </c>
      <c r="J4" s="256" t="s">
        <v>20</v>
      </c>
      <c r="K4" s="256"/>
      <c r="L4" s="257"/>
      <c r="M4" s="257"/>
      <c r="N4" s="257"/>
      <c r="O4" s="256" t="s">
        <v>21</v>
      </c>
      <c r="P4" s="256"/>
      <c r="Q4" s="256"/>
      <c r="R4" s="256"/>
      <c r="S4" s="256"/>
      <c r="T4" s="256"/>
      <c r="U4" s="256"/>
      <c r="V4" s="256"/>
    </row>
    <row r="5" spans="1:22" s="14" customFormat="1" ht="24.75" customHeight="1" x14ac:dyDescent="0.3">
      <c r="A5" s="259"/>
      <c r="B5" s="261"/>
      <c r="C5" s="259"/>
      <c r="D5" s="261"/>
      <c r="E5" s="261"/>
      <c r="F5" s="54" t="s">
        <v>23</v>
      </c>
      <c r="G5" s="54" t="s">
        <v>24</v>
      </c>
      <c r="H5" s="54" t="s">
        <v>25</v>
      </c>
      <c r="I5" s="53" t="s">
        <v>26</v>
      </c>
      <c r="J5" s="54" t="s">
        <v>27</v>
      </c>
      <c r="K5" s="54" t="s">
        <v>63</v>
      </c>
      <c r="L5" s="54" t="s">
        <v>28</v>
      </c>
      <c r="M5" s="54" t="s">
        <v>64</v>
      </c>
      <c r="N5" s="54" t="s">
        <v>65</v>
      </c>
      <c r="O5" s="54" t="s">
        <v>29</v>
      </c>
      <c r="P5" s="54" t="s">
        <v>30</v>
      </c>
      <c r="Q5" s="54" t="s">
        <v>31</v>
      </c>
      <c r="R5" s="54" t="s">
        <v>32</v>
      </c>
      <c r="S5" s="54" t="s">
        <v>66</v>
      </c>
      <c r="T5" s="54" t="s">
        <v>67</v>
      </c>
      <c r="U5" s="54" t="s">
        <v>68</v>
      </c>
      <c r="V5" s="54" t="s">
        <v>69</v>
      </c>
    </row>
    <row r="6" spans="1:22" s="15" customFormat="1" ht="27" customHeight="1" x14ac:dyDescent="0.3">
      <c r="A6" s="127" t="s">
        <v>2</v>
      </c>
      <c r="B6" s="10" t="s">
        <v>77</v>
      </c>
      <c r="C6" s="128" t="s">
        <v>14</v>
      </c>
      <c r="D6" s="128" t="s">
        <v>82</v>
      </c>
      <c r="E6" s="10">
        <v>200</v>
      </c>
      <c r="F6" s="9">
        <v>8.25</v>
      </c>
      <c r="G6" s="9">
        <v>6.25</v>
      </c>
      <c r="H6" s="9">
        <v>22</v>
      </c>
      <c r="I6" s="115">
        <v>175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s="15" customFormat="1" ht="27" customHeight="1" x14ac:dyDescent="0.3">
      <c r="A7" s="127"/>
      <c r="B7" s="129">
        <v>123</v>
      </c>
      <c r="C7" s="129" t="s">
        <v>49</v>
      </c>
      <c r="D7" s="130" t="s">
        <v>71</v>
      </c>
      <c r="E7" s="131">
        <v>200</v>
      </c>
      <c r="F7" s="132">
        <v>9.2200000000000006</v>
      </c>
      <c r="G7" s="132">
        <v>9.17</v>
      </c>
      <c r="H7" s="132">
        <v>43.02</v>
      </c>
      <c r="I7" s="132">
        <v>290.33</v>
      </c>
      <c r="J7" s="132">
        <v>0.1</v>
      </c>
      <c r="K7" s="132">
        <v>0.28999999999999998</v>
      </c>
      <c r="L7" s="132">
        <v>1.1100000000000001</v>
      </c>
      <c r="M7" s="132">
        <v>50</v>
      </c>
      <c r="N7" s="132">
        <v>0.19</v>
      </c>
      <c r="O7" s="132">
        <v>237.81</v>
      </c>
      <c r="P7" s="132">
        <v>210.32</v>
      </c>
      <c r="Q7" s="132">
        <v>37.4</v>
      </c>
      <c r="R7" s="132">
        <v>1.24</v>
      </c>
      <c r="S7" s="132">
        <v>313.26</v>
      </c>
      <c r="T7" s="132">
        <v>1.7000000000000001E-2</v>
      </c>
      <c r="U7" s="132">
        <v>0.01</v>
      </c>
      <c r="V7" s="132">
        <v>0.04</v>
      </c>
    </row>
    <row r="8" spans="1:22" s="15" customFormat="1" ht="27" customHeight="1" x14ac:dyDescent="0.3">
      <c r="A8" s="127"/>
      <c r="B8" s="129">
        <v>113</v>
      </c>
      <c r="C8" s="127" t="s">
        <v>1</v>
      </c>
      <c r="D8" s="133" t="s">
        <v>7</v>
      </c>
      <c r="E8" s="87">
        <v>200</v>
      </c>
      <c r="F8" s="8">
        <v>0.04</v>
      </c>
      <c r="G8" s="8">
        <v>0</v>
      </c>
      <c r="H8" s="8">
        <v>7.4</v>
      </c>
      <c r="I8" s="11">
        <v>30.26</v>
      </c>
      <c r="J8" s="8">
        <v>0</v>
      </c>
      <c r="K8" s="8">
        <v>0</v>
      </c>
      <c r="L8" s="8">
        <v>0.8</v>
      </c>
      <c r="M8" s="8">
        <v>0</v>
      </c>
      <c r="N8" s="8">
        <v>0</v>
      </c>
      <c r="O8" s="8">
        <v>2.02</v>
      </c>
      <c r="P8" s="8">
        <v>0.99</v>
      </c>
      <c r="Q8" s="8">
        <v>0.55000000000000004</v>
      </c>
      <c r="R8" s="8">
        <v>0.05</v>
      </c>
      <c r="S8" s="8">
        <v>7.05</v>
      </c>
      <c r="T8" s="8">
        <v>0</v>
      </c>
      <c r="U8" s="8">
        <v>0</v>
      </c>
      <c r="V8" s="8">
        <v>0</v>
      </c>
    </row>
    <row r="9" spans="1:22" s="15" customFormat="1" ht="27" customHeight="1" x14ac:dyDescent="0.3">
      <c r="A9" s="127"/>
      <c r="B9" s="134">
        <v>121</v>
      </c>
      <c r="C9" s="127" t="s">
        <v>10</v>
      </c>
      <c r="D9" s="135" t="s">
        <v>41</v>
      </c>
      <c r="E9" s="127">
        <v>30</v>
      </c>
      <c r="F9" s="8">
        <v>2.25</v>
      </c>
      <c r="G9" s="8">
        <v>0.87</v>
      </c>
      <c r="H9" s="8">
        <v>14.94</v>
      </c>
      <c r="I9" s="8">
        <v>78.599999999999994</v>
      </c>
      <c r="J9" s="8">
        <v>0.03</v>
      </c>
      <c r="K9" s="8">
        <v>0.01</v>
      </c>
      <c r="L9" s="8">
        <v>0</v>
      </c>
      <c r="M9" s="8">
        <v>0</v>
      </c>
      <c r="N9" s="8">
        <v>0</v>
      </c>
      <c r="O9" s="8">
        <v>5.7</v>
      </c>
      <c r="P9" s="8">
        <v>19.5</v>
      </c>
      <c r="Q9" s="8">
        <v>3.9</v>
      </c>
      <c r="R9" s="8">
        <v>0.36</v>
      </c>
      <c r="S9" s="8">
        <v>27.6</v>
      </c>
      <c r="T9" s="8">
        <v>0</v>
      </c>
      <c r="U9" s="8">
        <v>0</v>
      </c>
      <c r="V9" s="8">
        <v>0</v>
      </c>
    </row>
    <row r="10" spans="1:22" s="126" customFormat="1" ht="27" customHeight="1" x14ac:dyDescent="0.3">
      <c r="A10" s="136"/>
      <c r="B10" s="123"/>
      <c r="C10" s="123"/>
      <c r="D10" s="137" t="s">
        <v>16</v>
      </c>
      <c r="E10" s="4">
        <f t="shared" ref="E10:V10" si="0">SUM(E6:E9)</f>
        <v>630</v>
      </c>
      <c r="F10" s="4">
        <f t="shared" si="0"/>
        <v>19.759999999999998</v>
      </c>
      <c r="G10" s="4">
        <f t="shared" si="0"/>
        <v>16.29</v>
      </c>
      <c r="H10" s="4">
        <f t="shared" si="0"/>
        <v>87.360000000000014</v>
      </c>
      <c r="I10" s="5">
        <f t="shared" si="0"/>
        <v>574.18999999999994</v>
      </c>
      <c r="J10" s="4">
        <f t="shared" si="0"/>
        <v>0.13</v>
      </c>
      <c r="K10" s="4">
        <f t="shared" si="0"/>
        <v>0.3</v>
      </c>
      <c r="L10" s="4">
        <f t="shared" si="0"/>
        <v>1.9100000000000001</v>
      </c>
      <c r="M10" s="4">
        <f t="shared" si="0"/>
        <v>50</v>
      </c>
      <c r="N10" s="4">
        <f t="shared" si="0"/>
        <v>0.19</v>
      </c>
      <c r="O10" s="4">
        <f t="shared" si="0"/>
        <v>245.53</v>
      </c>
      <c r="P10" s="4">
        <f t="shared" si="0"/>
        <v>230.81</v>
      </c>
      <c r="Q10" s="4">
        <f t="shared" si="0"/>
        <v>41.849999999999994</v>
      </c>
      <c r="R10" s="4">
        <f t="shared" si="0"/>
        <v>1.65</v>
      </c>
      <c r="S10" s="4">
        <f t="shared" si="0"/>
        <v>347.91</v>
      </c>
      <c r="T10" s="4">
        <f t="shared" si="0"/>
        <v>1.7000000000000001E-2</v>
      </c>
      <c r="U10" s="4">
        <f t="shared" si="0"/>
        <v>0.01</v>
      </c>
      <c r="V10" s="4">
        <f t="shared" si="0"/>
        <v>0.04</v>
      </c>
    </row>
    <row r="11" spans="1:22" s="126" customFormat="1" ht="27" customHeight="1" x14ac:dyDescent="0.3">
      <c r="A11" s="138"/>
      <c r="B11" s="139"/>
      <c r="C11" s="139"/>
      <c r="D11" s="140" t="s">
        <v>17</v>
      </c>
      <c r="E11" s="141"/>
      <c r="F11" s="141"/>
      <c r="G11" s="141"/>
      <c r="H11" s="141"/>
      <c r="I11" s="142">
        <f>I10/27.2</f>
        <v>21.109926470588235</v>
      </c>
      <c r="J11" s="141"/>
      <c r="K11" s="141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</row>
    <row r="12" spans="1:22" s="15" customFormat="1" ht="27" customHeight="1" x14ac:dyDescent="0.3">
      <c r="A12" s="127" t="s">
        <v>3</v>
      </c>
      <c r="B12" s="10">
        <v>10</v>
      </c>
      <c r="C12" s="88" t="s">
        <v>4</v>
      </c>
      <c r="D12" s="130" t="s">
        <v>72</v>
      </c>
      <c r="E12" s="144">
        <v>100</v>
      </c>
      <c r="F12" s="8">
        <v>0.82</v>
      </c>
      <c r="G12" s="8">
        <v>9.25</v>
      </c>
      <c r="H12" s="8">
        <v>2.5099999999999998</v>
      </c>
      <c r="I12" s="8">
        <v>88.81</v>
      </c>
      <c r="J12" s="8">
        <v>0.03</v>
      </c>
      <c r="K12" s="8">
        <v>0.04</v>
      </c>
      <c r="L12" s="8">
        <v>13.17</v>
      </c>
      <c r="M12" s="8">
        <v>40</v>
      </c>
      <c r="N12" s="8">
        <v>0</v>
      </c>
      <c r="O12" s="8">
        <v>31.22</v>
      </c>
      <c r="P12" s="8">
        <v>42.09</v>
      </c>
      <c r="Q12" s="8">
        <v>15.59</v>
      </c>
      <c r="R12" s="8">
        <v>0.62</v>
      </c>
      <c r="S12" s="8">
        <v>190.39</v>
      </c>
      <c r="T12" s="8">
        <v>0</v>
      </c>
      <c r="U12" s="8">
        <v>0</v>
      </c>
      <c r="V12" s="8">
        <v>0</v>
      </c>
    </row>
    <row r="13" spans="1:22" s="15" customFormat="1" ht="27" customHeight="1" x14ac:dyDescent="0.3">
      <c r="A13" s="127"/>
      <c r="B13" s="127">
        <v>30</v>
      </c>
      <c r="C13" s="127" t="s">
        <v>5</v>
      </c>
      <c r="D13" s="133" t="s">
        <v>12</v>
      </c>
      <c r="E13" s="87">
        <v>250</v>
      </c>
      <c r="F13" s="8">
        <v>7.44</v>
      </c>
      <c r="G13" s="8">
        <v>7.62</v>
      </c>
      <c r="H13" s="8">
        <v>8.8000000000000007</v>
      </c>
      <c r="I13" s="11">
        <v>134.44999999999999</v>
      </c>
      <c r="J13" s="8">
        <v>0.1</v>
      </c>
      <c r="K13" s="8">
        <v>0.19</v>
      </c>
      <c r="L13" s="8">
        <v>1.33</v>
      </c>
      <c r="M13" s="8">
        <v>160</v>
      </c>
      <c r="N13" s="8">
        <v>0</v>
      </c>
      <c r="O13" s="8">
        <v>45.18</v>
      </c>
      <c r="P13" s="8">
        <v>98.26</v>
      </c>
      <c r="Q13" s="8">
        <v>26.29</v>
      </c>
      <c r="R13" s="8">
        <v>1.49</v>
      </c>
      <c r="S13" s="8">
        <v>409.27</v>
      </c>
      <c r="T13" s="8">
        <v>6.0000000000000001E-3</v>
      </c>
      <c r="U13" s="8">
        <v>0</v>
      </c>
      <c r="V13" s="8">
        <v>0.04</v>
      </c>
    </row>
    <row r="14" spans="1:22" s="15" customFormat="1" ht="27" customHeight="1" x14ac:dyDescent="0.3">
      <c r="A14" s="145"/>
      <c r="B14" s="127">
        <v>255</v>
      </c>
      <c r="C14" s="127" t="s">
        <v>6</v>
      </c>
      <c r="D14" s="133" t="s">
        <v>78</v>
      </c>
      <c r="E14" s="87">
        <v>260</v>
      </c>
      <c r="F14" s="8">
        <v>30.12</v>
      </c>
      <c r="G14" s="8">
        <v>37.14</v>
      </c>
      <c r="H14" s="8">
        <v>45.22</v>
      </c>
      <c r="I14" s="11">
        <v>635.13</v>
      </c>
      <c r="J14" s="8">
        <v>0.11</v>
      </c>
      <c r="K14" s="8">
        <v>0.21</v>
      </c>
      <c r="L14" s="8">
        <v>1.49</v>
      </c>
      <c r="M14" s="8">
        <v>180</v>
      </c>
      <c r="N14" s="8">
        <v>0</v>
      </c>
      <c r="O14" s="8">
        <v>25.31</v>
      </c>
      <c r="P14" s="8">
        <v>335.71</v>
      </c>
      <c r="Q14" s="8">
        <v>63.33</v>
      </c>
      <c r="R14" s="8">
        <v>4.2300000000000004</v>
      </c>
      <c r="S14" s="8">
        <v>517.04999999999995</v>
      </c>
      <c r="T14" s="8">
        <v>1.0999999999999999E-2</v>
      </c>
      <c r="U14" s="8">
        <v>8.9999999999999993E-3</v>
      </c>
      <c r="V14" s="8">
        <v>0.11</v>
      </c>
    </row>
    <row r="15" spans="1:22" s="15" customFormat="1" ht="27" customHeight="1" x14ac:dyDescent="0.3">
      <c r="A15" s="145"/>
      <c r="B15" s="127">
        <v>98</v>
      </c>
      <c r="C15" s="127" t="s">
        <v>14</v>
      </c>
      <c r="D15" s="133" t="s">
        <v>13</v>
      </c>
      <c r="E15" s="87">
        <v>200</v>
      </c>
      <c r="F15" s="8">
        <v>0.37</v>
      </c>
      <c r="G15" s="8">
        <v>0</v>
      </c>
      <c r="H15" s="8">
        <v>14.85</v>
      </c>
      <c r="I15" s="11">
        <v>59.48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0.21</v>
      </c>
      <c r="P15" s="8">
        <v>0</v>
      </c>
      <c r="Q15" s="8">
        <v>0</v>
      </c>
      <c r="R15" s="8">
        <v>0.02</v>
      </c>
      <c r="S15" s="8">
        <v>0.2</v>
      </c>
      <c r="T15" s="8">
        <v>0</v>
      </c>
      <c r="U15" s="8">
        <v>0</v>
      </c>
      <c r="V15" s="13">
        <v>0</v>
      </c>
    </row>
    <row r="16" spans="1:22" s="15" customFormat="1" ht="27" customHeight="1" x14ac:dyDescent="0.3">
      <c r="A16" s="145"/>
      <c r="B16" s="134">
        <v>119</v>
      </c>
      <c r="C16" s="127" t="s">
        <v>10</v>
      </c>
      <c r="D16" s="133" t="s">
        <v>45</v>
      </c>
      <c r="E16" s="103">
        <v>20</v>
      </c>
      <c r="F16" s="18">
        <v>1.42</v>
      </c>
      <c r="G16" s="18">
        <v>0.14000000000000001</v>
      </c>
      <c r="H16" s="18">
        <v>8.84</v>
      </c>
      <c r="I16" s="21">
        <v>48</v>
      </c>
      <c r="J16" s="18">
        <v>0.02</v>
      </c>
      <c r="K16" s="18">
        <v>0</v>
      </c>
      <c r="L16" s="18">
        <v>0</v>
      </c>
      <c r="M16" s="18">
        <v>0</v>
      </c>
      <c r="N16" s="18">
        <v>0</v>
      </c>
      <c r="O16" s="18">
        <v>7.4</v>
      </c>
      <c r="P16" s="18">
        <v>43.6</v>
      </c>
      <c r="Q16" s="18">
        <v>13</v>
      </c>
      <c r="R16" s="18">
        <v>0.56000000000000005</v>
      </c>
      <c r="S16" s="18">
        <v>0</v>
      </c>
      <c r="T16" s="18">
        <v>0</v>
      </c>
      <c r="U16" s="18">
        <v>0</v>
      </c>
      <c r="V16" s="18">
        <v>0</v>
      </c>
    </row>
    <row r="17" spans="1:22" s="15" customFormat="1" ht="27" customHeight="1" x14ac:dyDescent="0.3">
      <c r="A17" s="145"/>
      <c r="B17" s="103">
        <v>120</v>
      </c>
      <c r="C17" s="188" t="s">
        <v>11</v>
      </c>
      <c r="D17" s="156" t="s">
        <v>60</v>
      </c>
      <c r="E17" s="103">
        <v>20</v>
      </c>
      <c r="F17" s="18">
        <v>1.1399999999999999</v>
      </c>
      <c r="G17" s="18">
        <v>0.22</v>
      </c>
      <c r="H17" s="18">
        <v>7.44</v>
      </c>
      <c r="I17" s="21">
        <v>36.26</v>
      </c>
      <c r="J17" s="18">
        <v>0.22</v>
      </c>
      <c r="K17" s="18">
        <v>0</v>
      </c>
      <c r="L17" s="18">
        <v>0.08</v>
      </c>
      <c r="M17" s="18">
        <v>0</v>
      </c>
      <c r="N17" s="18">
        <v>0</v>
      </c>
      <c r="O17" s="18">
        <v>6.8</v>
      </c>
      <c r="P17" s="18">
        <v>24</v>
      </c>
      <c r="Q17" s="18">
        <v>8.1999999999999993</v>
      </c>
      <c r="R17" s="18">
        <v>0.46</v>
      </c>
      <c r="S17" s="18">
        <v>0</v>
      </c>
      <c r="T17" s="18">
        <v>0</v>
      </c>
      <c r="U17" s="18">
        <v>0</v>
      </c>
      <c r="V17" s="18">
        <v>0</v>
      </c>
    </row>
    <row r="18" spans="1:22" s="15" customFormat="1" ht="27" customHeight="1" x14ac:dyDescent="0.3">
      <c r="A18" s="145"/>
      <c r="B18" s="127"/>
      <c r="C18" s="127"/>
      <c r="D18" s="146" t="s">
        <v>16</v>
      </c>
      <c r="E18" s="17">
        <f>SUM(E12:E17)</f>
        <v>850</v>
      </c>
      <c r="F18" s="147">
        <f t="shared" ref="F18:V18" si="1">SUM(F12:F17)</f>
        <v>41.31</v>
      </c>
      <c r="G18" s="147">
        <f t="shared" si="1"/>
        <v>54.370000000000005</v>
      </c>
      <c r="H18" s="147">
        <f t="shared" si="1"/>
        <v>87.66</v>
      </c>
      <c r="I18" s="148">
        <f t="shared" si="1"/>
        <v>1002.13</v>
      </c>
      <c r="J18" s="8">
        <f t="shared" si="1"/>
        <v>0.48</v>
      </c>
      <c r="K18" s="8">
        <f t="shared" si="1"/>
        <v>0.44</v>
      </c>
      <c r="L18" s="8">
        <f t="shared" si="1"/>
        <v>16.07</v>
      </c>
      <c r="M18" s="8">
        <f t="shared" si="1"/>
        <v>380</v>
      </c>
      <c r="N18" s="8">
        <f t="shared" si="1"/>
        <v>0</v>
      </c>
      <c r="O18" s="8">
        <f t="shared" si="1"/>
        <v>116.12</v>
      </c>
      <c r="P18" s="8">
        <f t="shared" si="1"/>
        <v>543.66</v>
      </c>
      <c r="Q18" s="8">
        <f t="shared" si="1"/>
        <v>126.41</v>
      </c>
      <c r="R18" s="8">
        <f t="shared" si="1"/>
        <v>7.38</v>
      </c>
      <c r="S18" s="8">
        <f t="shared" si="1"/>
        <v>1116.9100000000001</v>
      </c>
      <c r="T18" s="8">
        <f t="shared" si="1"/>
        <v>1.7000000000000001E-2</v>
      </c>
      <c r="U18" s="8">
        <f t="shared" si="1"/>
        <v>8.9999999999999993E-3</v>
      </c>
      <c r="V18" s="8">
        <f t="shared" si="1"/>
        <v>0.15</v>
      </c>
    </row>
    <row r="19" spans="1:22" s="15" customFormat="1" ht="27" customHeight="1" x14ac:dyDescent="0.3">
      <c r="A19" s="145"/>
      <c r="B19" s="145"/>
      <c r="C19" s="145"/>
      <c r="D19" s="137" t="s">
        <v>17</v>
      </c>
      <c r="E19" s="149"/>
      <c r="F19" s="133"/>
      <c r="G19" s="133"/>
      <c r="H19" s="133"/>
      <c r="I19" s="7">
        <f>I18/27.2</f>
        <v>36.843014705882354</v>
      </c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</row>
    <row r="20" spans="1:22" s="15" customFormat="1" ht="27" customHeight="1" x14ac:dyDescent="0.3">
      <c r="A20" s="127" t="s">
        <v>86</v>
      </c>
      <c r="B20" s="127"/>
      <c r="C20" s="127" t="s">
        <v>87</v>
      </c>
      <c r="D20" s="150" t="s">
        <v>96</v>
      </c>
      <c r="E20" s="87">
        <v>20</v>
      </c>
      <c r="F20" s="8">
        <v>0.17</v>
      </c>
      <c r="G20" s="8">
        <v>1.69</v>
      </c>
      <c r="H20" s="8">
        <v>14.9</v>
      </c>
      <c r="I20" s="11">
        <v>224</v>
      </c>
      <c r="J20" s="8">
        <v>0.02</v>
      </c>
      <c r="K20" s="8">
        <v>0</v>
      </c>
      <c r="L20" s="8">
        <v>0</v>
      </c>
      <c r="M20" s="8">
        <v>0</v>
      </c>
      <c r="N20" s="8">
        <v>0</v>
      </c>
      <c r="O20" s="8">
        <v>6</v>
      </c>
      <c r="P20" s="8">
        <v>14</v>
      </c>
      <c r="Q20" s="8">
        <v>0.5</v>
      </c>
      <c r="R20" s="8">
        <v>0.28999999999999998</v>
      </c>
      <c r="S20" s="8">
        <v>0</v>
      </c>
      <c r="T20" s="8">
        <v>0</v>
      </c>
      <c r="U20" s="8">
        <v>0</v>
      </c>
      <c r="V20" s="8">
        <v>0</v>
      </c>
    </row>
    <row r="21" spans="1:22" s="15" customFormat="1" ht="27" customHeight="1" x14ac:dyDescent="0.3">
      <c r="A21" s="127"/>
      <c r="B21" s="129">
        <v>21</v>
      </c>
      <c r="C21" s="127" t="s">
        <v>15</v>
      </c>
      <c r="D21" s="151" t="s">
        <v>88</v>
      </c>
      <c r="E21" s="127">
        <v>200</v>
      </c>
      <c r="F21" s="8">
        <v>2.02</v>
      </c>
      <c r="G21" s="8">
        <v>0.83</v>
      </c>
      <c r="H21" s="8">
        <v>34.869999999999997</v>
      </c>
      <c r="I21" s="8">
        <v>114.62</v>
      </c>
      <c r="J21" s="8">
        <v>0</v>
      </c>
      <c r="K21" s="8">
        <v>0</v>
      </c>
      <c r="L21" s="8">
        <v>20.51</v>
      </c>
      <c r="M21" s="8">
        <v>0</v>
      </c>
      <c r="N21" s="8">
        <v>0</v>
      </c>
      <c r="O21" s="8">
        <v>53.8</v>
      </c>
      <c r="P21" s="8">
        <v>0</v>
      </c>
      <c r="Q21" s="8">
        <v>28.28</v>
      </c>
      <c r="R21" s="8">
        <v>2.2799999999999998</v>
      </c>
      <c r="S21" s="8">
        <v>0</v>
      </c>
      <c r="T21" s="8">
        <v>0</v>
      </c>
      <c r="U21" s="8">
        <v>0</v>
      </c>
      <c r="V21" s="9">
        <v>0</v>
      </c>
    </row>
    <row r="22" spans="1:22" s="15" customFormat="1" ht="27" customHeight="1" x14ac:dyDescent="0.3">
      <c r="A22" s="127"/>
      <c r="B22" s="10">
        <v>114</v>
      </c>
      <c r="C22" s="10" t="s">
        <v>37</v>
      </c>
      <c r="D22" s="152" t="s">
        <v>42</v>
      </c>
      <c r="E22" s="129">
        <v>200</v>
      </c>
      <c r="F22" s="9">
        <v>0</v>
      </c>
      <c r="G22" s="9">
        <v>0</v>
      </c>
      <c r="H22" s="9">
        <v>7.27</v>
      </c>
      <c r="I22" s="9">
        <v>28.73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0.26</v>
      </c>
      <c r="P22" s="9">
        <v>0.03</v>
      </c>
      <c r="Q22" s="9">
        <v>0.03</v>
      </c>
      <c r="R22" s="9">
        <v>0.02</v>
      </c>
      <c r="S22" s="9">
        <v>0.28999999999999998</v>
      </c>
      <c r="T22" s="9">
        <v>0</v>
      </c>
      <c r="U22" s="9">
        <v>0</v>
      </c>
      <c r="V22" s="9">
        <v>0</v>
      </c>
    </row>
    <row r="23" spans="1:22" s="15" customFormat="1" ht="27" customHeight="1" x14ac:dyDescent="0.3">
      <c r="A23" s="127"/>
      <c r="B23" s="127"/>
      <c r="C23" s="127"/>
      <c r="D23" s="153" t="s">
        <v>16</v>
      </c>
      <c r="E23" s="87">
        <v>420</v>
      </c>
      <c r="F23" s="8">
        <v>0.37</v>
      </c>
      <c r="G23" s="8">
        <v>1.69</v>
      </c>
      <c r="H23" s="8">
        <v>26</v>
      </c>
      <c r="I23" s="11">
        <v>383.42</v>
      </c>
      <c r="J23" s="8">
        <v>0.1</v>
      </c>
      <c r="K23" s="8">
        <v>0</v>
      </c>
      <c r="L23" s="8">
        <v>0.87</v>
      </c>
      <c r="M23" s="8">
        <v>35.200000000000003</v>
      </c>
      <c r="N23" s="8">
        <v>0</v>
      </c>
      <c r="O23" s="8">
        <v>8.5</v>
      </c>
      <c r="P23" s="8">
        <v>15.8</v>
      </c>
      <c r="Q23" s="8">
        <v>14.5</v>
      </c>
      <c r="R23" s="8">
        <v>0.49</v>
      </c>
      <c r="S23" s="8">
        <v>0</v>
      </c>
      <c r="T23" s="8">
        <v>0</v>
      </c>
      <c r="U23" s="8">
        <v>0</v>
      </c>
      <c r="V23" s="8">
        <v>0</v>
      </c>
    </row>
    <row r="24" spans="1:22" s="15" customFormat="1" ht="27" customHeight="1" x14ac:dyDescent="0.3">
      <c r="A24" s="127"/>
      <c r="B24" s="127"/>
      <c r="C24" s="127"/>
      <c r="D24" s="153" t="s">
        <v>17</v>
      </c>
      <c r="E24" s="87"/>
      <c r="F24" s="87"/>
      <c r="G24" s="87"/>
      <c r="H24" s="87"/>
      <c r="I24" s="154">
        <v>15.975833333333334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</row>
    <row r="25" spans="1:22" s="15" customFormat="1" ht="27" customHeight="1" x14ac:dyDescent="0.3">
      <c r="A25" s="127" t="s">
        <v>89</v>
      </c>
      <c r="B25" s="10">
        <v>75</v>
      </c>
      <c r="C25" s="88" t="s">
        <v>6</v>
      </c>
      <c r="D25" s="135" t="s">
        <v>116</v>
      </c>
      <c r="E25" s="127">
        <v>100</v>
      </c>
      <c r="F25" s="13">
        <v>14.29</v>
      </c>
      <c r="G25" s="13">
        <v>1.84</v>
      </c>
      <c r="H25" s="13">
        <v>5.49</v>
      </c>
      <c r="I25" s="13">
        <v>94.22</v>
      </c>
      <c r="J25" s="13">
        <v>0.09</v>
      </c>
      <c r="K25" s="13">
        <v>0.1</v>
      </c>
      <c r="L25" s="13">
        <v>1.51</v>
      </c>
      <c r="M25" s="13">
        <v>190</v>
      </c>
      <c r="N25" s="13">
        <v>0.18</v>
      </c>
      <c r="O25" s="13">
        <v>41.03</v>
      </c>
      <c r="P25" s="13">
        <v>181.5</v>
      </c>
      <c r="Q25" s="13">
        <v>51.7</v>
      </c>
      <c r="R25" s="13">
        <v>0.95</v>
      </c>
      <c r="S25" s="13">
        <v>385.24</v>
      </c>
      <c r="T25" s="13">
        <v>0.12</v>
      </c>
      <c r="U25" s="13">
        <v>1.2999999999999999E-2</v>
      </c>
      <c r="V25" s="8">
        <v>0.56000000000000005</v>
      </c>
    </row>
    <row r="26" spans="1:22" s="15" customFormat="1" ht="27" customHeight="1" x14ac:dyDescent="0.3">
      <c r="A26" s="127"/>
      <c r="B26" s="87">
        <v>65</v>
      </c>
      <c r="C26" s="88" t="s">
        <v>50</v>
      </c>
      <c r="D26" s="88" t="s">
        <v>44</v>
      </c>
      <c r="E26" s="87">
        <v>180</v>
      </c>
      <c r="F26" s="13">
        <v>8.11</v>
      </c>
      <c r="G26" s="13">
        <v>4.72</v>
      </c>
      <c r="H26" s="13">
        <v>49.54</v>
      </c>
      <c r="I26" s="13">
        <v>272.97000000000003</v>
      </c>
      <c r="J26" s="13">
        <v>0.1</v>
      </c>
      <c r="K26" s="13">
        <v>0.03</v>
      </c>
      <c r="L26" s="13">
        <v>0</v>
      </c>
      <c r="M26" s="13">
        <v>20</v>
      </c>
      <c r="N26" s="13">
        <v>0.08</v>
      </c>
      <c r="O26" s="13">
        <v>16.25</v>
      </c>
      <c r="P26" s="13">
        <v>61</v>
      </c>
      <c r="Q26" s="13">
        <v>10.97</v>
      </c>
      <c r="R26" s="13">
        <v>1.1100000000000001</v>
      </c>
      <c r="S26" s="13">
        <v>87</v>
      </c>
      <c r="T26" s="13">
        <v>1E-3</v>
      </c>
      <c r="U26" s="13">
        <v>0</v>
      </c>
      <c r="V26" s="13">
        <v>0.02</v>
      </c>
    </row>
    <row r="27" spans="1:22" s="15" customFormat="1" ht="27" customHeight="1" x14ac:dyDescent="0.3">
      <c r="A27" s="127"/>
      <c r="B27" s="127"/>
      <c r="C27" s="127" t="s">
        <v>90</v>
      </c>
      <c r="D27" s="135" t="s">
        <v>91</v>
      </c>
      <c r="E27" s="127">
        <v>200</v>
      </c>
      <c r="F27" s="13">
        <v>5.6</v>
      </c>
      <c r="G27" s="13">
        <v>5</v>
      </c>
      <c r="H27" s="13">
        <v>22</v>
      </c>
      <c r="I27" s="13">
        <v>156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8"/>
    </row>
    <row r="28" spans="1:22" s="15" customFormat="1" ht="27" customHeight="1" x14ac:dyDescent="0.35">
      <c r="A28" s="127"/>
      <c r="B28" s="23">
        <v>107</v>
      </c>
      <c r="C28" s="23" t="s">
        <v>14</v>
      </c>
      <c r="D28" s="207" t="s">
        <v>93</v>
      </c>
      <c r="E28" s="23">
        <v>200</v>
      </c>
      <c r="F28" s="24">
        <v>8</v>
      </c>
      <c r="G28" s="24">
        <v>2</v>
      </c>
      <c r="H28" s="24">
        <v>22.12</v>
      </c>
      <c r="I28" s="25">
        <v>94.4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</row>
    <row r="29" spans="1:22" s="15" customFormat="1" ht="27" customHeight="1" x14ac:dyDescent="0.3">
      <c r="A29" s="127"/>
      <c r="B29" s="134">
        <v>119</v>
      </c>
      <c r="C29" s="127" t="s">
        <v>10</v>
      </c>
      <c r="D29" s="133" t="s">
        <v>45</v>
      </c>
      <c r="E29" s="127">
        <v>40</v>
      </c>
      <c r="F29" s="8">
        <v>3</v>
      </c>
      <c r="G29" s="8">
        <v>0.4</v>
      </c>
      <c r="H29" s="8">
        <v>19.600000000000001</v>
      </c>
      <c r="I29" s="8">
        <v>104</v>
      </c>
      <c r="J29" s="8">
        <v>0.04</v>
      </c>
      <c r="K29" s="8">
        <v>0.02</v>
      </c>
      <c r="L29" s="8">
        <v>0</v>
      </c>
      <c r="M29" s="8">
        <v>0</v>
      </c>
      <c r="N29" s="8">
        <v>0</v>
      </c>
      <c r="O29" s="8">
        <v>8</v>
      </c>
      <c r="P29" s="8">
        <v>26</v>
      </c>
      <c r="Q29" s="8">
        <v>3.16</v>
      </c>
      <c r="R29" s="8">
        <v>0.44</v>
      </c>
      <c r="S29" s="8">
        <v>37.200000000000003</v>
      </c>
      <c r="T29" s="8">
        <v>2E-3</v>
      </c>
      <c r="U29" s="8">
        <v>2E-3</v>
      </c>
      <c r="V29" s="8">
        <v>5.8</v>
      </c>
    </row>
    <row r="30" spans="1:22" s="126" customFormat="1" ht="27" customHeight="1" x14ac:dyDescent="0.3">
      <c r="A30" s="136"/>
      <c r="B30" s="136"/>
      <c r="C30" s="123"/>
      <c r="D30" s="153" t="s">
        <v>16</v>
      </c>
      <c r="E30" s="17">
        <f>SUM(E25:E29)</f>
        <v>720</v>
      </c>
      <c r="F30" s="17">
        <f>SUM(F25:F29)</f>
        <v>39</v>
      </c>
      <c r="G30" s="17">
        <f t="shared" ref="G30:I30" si="2">SUM(G25:G29)</f>
        <v>13.959999999999999</v>
      </c>
      <c r="H30" s="17">
        <f t="shared" si="2"/>
        <v>118.75</v>
      </c>
      <c r="I30" s="17">
        <f t="shared" si="2"/>
        <v>721.59</v>
      </c>
      <c r="J30" s="17">
        <f t="shared" ref="J30" si="3">SUM(J25:J29)</f>
        <v>0.23</v>
      </c>
      <c r="K30" s="17">
        <f t="shared" ref="K30" si="4">SUM(K25:K29)</f>
        <v>0.15</v>
      </c>
      <c r="L30" s="17">
        <f t="shared" ref="L30" si="5">SUM(L25:L29)</f>
        <v>1.51</v>
      </c>
      <c r="M30" s="17">
        <f t="shared" ref="M30" si="6">SUM(M25:M29)</f>
        <v>210</v>
      </c>
      <c r="N30" s="17">
        <f t="shared" ref="N30" si="7">SUM(N25:N29)</f>
        <v>0.26</v>
      </c>
      <c r="O30" s="17">
        <f t="shared" ref="O30" si="8">SUM(O25:O29)</f>
        <v>65.28</v>
      </c>
      <c r="P30" s="17">
        <f t="shared" ref="P30" si="9">SUM(P25:P29)</f>
        <v>268.5</v>
      </c>
      <c r="Q30" s="17">
        <f t="shared" ref="Q30" si="10">SUM(Q25:Q29)</f>
        <v>65.83</v>
      </c>
      <c r="R30" s="17">
        <f t="shared" ref="R30" si="11">SUM(R25:R29)</f>
        <v>2.5</v>
      </c>
      <c r="S30" s="17">
        <f t="shared" ref="S30" si="12">SUM(S25:S29)</f>
        <v>509.44</v>
      </c>
      <c r="T30" s="17">
        <f t="shared" ref="T30" si="13">SUM(T25:T29)</f>
        <v>0.123</v>
      </c>
      <c r="U30" s="17">
        <f t="shared" ref="U30" si="14">SUM(U25:U29)</f>
        <v>1.4999999999999999E-2</v>
      </c>
      <c r="V30" s="17">
        <f t="shared" ref="V30" si="15">SUM(V25:V29)</f>
        <v>6.38</v>
      </c>
    </row>
    <row r="31" spans="1:22" s="126" customFormat="1" ht="27" customHeight="1" x14ac:dyDescent="0.3">
      <c r="A31" s="136"/>
      <c r="B31" s="136"/>
      <c r="C31" s="136"/>
      <c r="D31" s="153" t="s">
        <v>17</v>
      </c>
      <c r="E31" s="17"/>
      <c r="F31" s="17"/>
      <c r="G31" s="17"/>
      <c r="H31" s="17"/>
      <c r="I31" s="7">
        <f>I30/27.5</f>
        <v>26.239636363636365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spans="1:22" ht="27" customHeight="1" x14ac:dyDescent="0.35">
      <c r="E32">
        <f>E30+E23+E18+E10</f>
        <v>2620</v>
      </c>
      <c r="I32" s="100">
        <f>I31+I24+I19+I11</f>
        <v>100.16841087344029</v>
      </c>
    </row>
    <row r="34" spans="4:4" ht="23" x14ac:dyDescent="0.5">
      <c r="D34" s="61" t="s">
        <v>104</v>
      </c>
    </row>
    <row r="35" spans="4:4" ht="23" x14ac:dyDescent="0.5">
      <c r="D35" s="61"/>
    </row>
    <row r="36" spans="4:4" ht="23" x14ac:dyDescent="0.5">
      <c r="D36" s="61" t="s">
        <v>105</v>
      </c>
    </row>
  </sheetData>
  <mergeCells count="8">
    <mergeCell ref="J4:N4"/>
    <mergeCell ref="O4:V4"/>
    <mergeCell ref="A4:A5"/>
    <mergeCell ref="C4:C5"/>
    <mergeCell ref="D4:D5"/>
    <mergeCell ref="E4:E5"/>
    <mergeCell ref="B4:B5"/>
    <mergeCell ref="F4:H4"/>
  </mergeCells>
  <pageMargins left="0.25" right="0.25" top="0.75" bottom="0.75" header="0.3" footer="0.3"/>
  <pageSetup paperSize="9"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2:V41"/>
  <sheetViews>
    <sheetView view="pageBreakPreview" topLeftCell="A16" zoomScale="80" zoomScaleNormal="80" zoomScaleSheetLayoutView="80" workbookViewId="0">
      <selection activeCell="D28" sqref="D28"/>
    </sheetView>
  </sheetViews>
  <sheetFormatPr defaultColWidth="9.1796875" defaultRowHeight="18" x14ac:dyDescent="0.4"/>
  <cols>
    <col min="1" max="2" width="13.453125" style="112" customWidth="1"/>
    <col min="3" max="3" width="13.453125" style="113" customWidth="1"/>
    <col min="4" max="4" width="53" style="40" customWidth="1"/>
    <col min="5" max="8" width="12.453125" style="40" customWidth="1"/>
    <col min="9" max="9" width="12" style="113" customWidth="1"/>
    <col min="10" max="22" width="9.1796875" style="40" customWidth="1"/>
    <col min="23" max="23" width="9.453125" style="40" customWidth="1"/>
    <col min="24" max="16384" width="9.1796875" style="40"/>
  </cols>
  <sheetData>
    <row r="2" spans="1:22" ht="32.5" x14ac:dyDescent="0.65">
      <c r="A2" s="110"/>
      <c r="B2" s="110"/>
      <c r="C2" s="111"/>
      <c r="D2" s="57" t="s">
        <v>102</v>
      </c>
      <c r="E2" s="58" t="s">
        <v>103</v>
      </c>
      <c r="F2" s="58">
        <v>10</v>
      </c>
      <c r="G2" s="59"/>
      <c r="H2" s="59"/>
      <c r="I2" s="59" t="s">
        <v>140</v>
      </c>
      <c r="J2" s="55"/>
      <c r="K2" s="60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4" spans="1:22" ht="42" customHeight="1" x14ac:dyDescent="0.35">
      <c r="A4" s="287" t="s">
        <v>0</v>
      </c>
      <c r="B4" s="289" t="s">
        <v>101</v>
      </c>
      <c r="C4" s="287" t="s">
        <v>34</v>
      </c>
      <c r="D4" s="289" t="s">
        <v>33</v>
      </c>
      <c r="E4" s="289" t="s">
        <v>22</v>
      </c>
      <c r="F4" s="291" t="s">
        <v>18</v>
      </c>
      <c r="G4" s="292"/>
      <c r="H4" s="293"/>
      <c r="I4" s="116" t="s">
        <v>19</v>
      </c>
      <c r="J4" s="278" t="s">
        <v>20</v>
      </c>
      <c r="K4" s="278"/>
      <c r="L4" s="279"/>
      <c r="M4" s="279"/>
      <c r="N4" s="279"/>
      <c r="O4" s="278" t="s">
        <v>21</v>
      </c>
      <c r="P4" s="278"/>
      <c r="Q4" s="278"/>
      <c r="R4" s="278"/>
      <c r="S4" s="278"/>
      <c r="T4" s="278"/>
      <c r="U4" s="278"/>
      <c r="V4" s="278"/>
    </row>
    <row r="5" spans="1:22" ht="42" customHeight="1" x14ac:dyDescent="0.35">
      <c r="A5" s="288"/>
      <c r="B5" s="290"/>
      <c r="C5" s="288"/>
      <c r="D5" s="290"/>
      <c r="E5" s="290"/>
      <c r="F5" s="124" t="s">
        <v>23</v>
      </c>
      <c r="G5" s="124" t="s">
        <v>24</v>
      </c>
      <c r="H5" s="124" t="s">
        <v>25</v>
      </c>
      <c r="I5" s="117" t="s">
        <v>26</v>
      </c>
      <c r="J5" s="124" t="s">
        <v>27</v>
      </c>
      <c r="K5" s="124" t="s">
        <v>63</v>
      </c>
      <c r="L5" s="124" t="s">
        <v>28</v>
      </c>
      <c r="M5" s="124" t="s">
        <v>64</v>
      </c>
      <c r="N5" s="124" t="s">
        <v>65</v>
      </c>
      <c r="O5" s="124" t="s">
        <v>29</v>
      </c>
      <c r="P5" s="124" t="s">
        <v>30</v>
      </c>
      <c r="Q5" s="124" t="s">
        <v>31</v>
      </c>
      <c r="R5" s="124" t="s">
        <v>32</v>
      </c>
      <c r="S5" s="124" t="s">
        <v>66</v>
      </c>
      <c r="T5" s="124" t="s">
        <v>67</v>
      </c>
      <c r="U5" s="124" t="s">
        <v>68</v>
      </c>
      <c r="V5" s="124" t="s">
        <v>69</v>
      </c>
    </row>
    <row r="6" spans="1:22" ht="27" customHeight="1" x14ac:dyDescent="0.35">
      <c r="A6" s="245" t="s">
        <v>2</v>
      </c>
      <c r="B6" s="82">
        <v>163</v>
      </c>
      <c r="C6" s="10" t="s">
        <v>15</v>
      </c>
      <c r="D6" s="152" t="s">
        <v>128</v>
      </c>
      <c r="E6" s="10">
        <v>150</v>
      </c>
      <c r="F6" s="9">
        <v>6.7</v>
      </c>
      <c r="G6" s="9">
        <v>7.45</v>
      </c>
      <c r="H6" s="9">
        <v>7.3</v>
      </c>
      <c r="I6" s="89">
        <v>122.8</v>
      </c>
      <c r="J6" s="89">
        <v>0.9</v>
      </c>
      <c r="K6" s="89">
        <v>0</v>
      </c>
      <c r="L6" s="89">
        <v>0.43</v>
      </c>
      <c r="M6" s="89">
        <v>2.8000000000000001E-2</v>
      </c>
      <c r="N6" s="89">
        <v>0</v>
      </c>
      <c r="O6" s="89">
        <v>26.16</v>
      </c>
      <c r="P6" s="89">
        <v>87.16</v>
      </c>
      <c r="Q6" s="89">
        <v>98.91</v>
      </c>
      <c r="R6" s="89">
        <v>44.53</v>
      </c>
      <c r="S6" s="89">
        <v>0</v>
      </c>
      <c r="T6" s="89">
        <v>0</v>
      </c>
      <c r="U6" s="89">
        <v>0</v>
      </c>
      <c r="V6" s="89">
        <v>0</v>
      </c>
    </row>
    <row r="7" spans="1:22" ht="27" customHeight="1" x14ac:dyDescent="0.35">
      <c r="A7" s="245"/>
      <c r="B7" s="82">
        <v>206</v>
      </c>
      <c r="C7" s="129" t="s">
        <v>57</v>
      </c>
      <c r="D7" s="150" t="s">
        <v>129</v>
      </c>
      <c r="E7" s="10">
        <v>200</v>
      </c>
      <c r="F7" s="94">
        <v>8.5</v>
      </c>
      <c r="G7" s="94">
        <v>9.2899999999999991</v>
      </c>
      <c r="H7" s="94">
        <v>31.22</v>
      </c>
      <c r="I7" s="238">
        <v>244</v>
      </c>
      <c r="J7" s="238">
        <v>0.08</v>
      </c>
      <c r="K7" s="238">
        <v>0</v>
      </c>
      <c r="L7" s="238">
        <v>0</v>
      </c>
      <c r="M7" s="238">
        <v>2.5000000000000001E-2</v>
      </c>
      <c r="N7" s="238">
        <v>0</v>
      </c>
      <c r="O7" s="238">
        <v>31.47</v>
      </c>
      <c r="P7" s="238">
        <v>51.47</v>
      </c>
      <c r="Q7" s="238">
        <v>10.53</v>
      </c>
      <c r="R7" s="238">
        <v>62</v>
      </c>
      <c r="S7" s="238">
        <v>0</v>
      </c>
      <c r="T7" s="238">
        <v>0</v>
      </c>
      <c r="U7" s="238">
        <v>0</v>
      </c>
      <c r="V7" s="238">
        <v>0</v>
      </c>
    </row>
    <row r="8" spans="1:22" ht="27" customHeight="1" x14ac:dyDescent="0.35">
      <c r="A8" s="245"/>
      <c r="B8" s="10">
        <v>115</v>
      </c>
      <c r="C8" s="129" t="s">
        <v>37</v>
      </c>
      <c r="D8" s="152" t="s">
        <v>36</v>
      </c>
      <c r="E8" s="10">
        <v>200</v>
      </c>
      <c r="F8" s="9">
        <v>6.4</v>
      </c>
      <c r="G8" s="9">
        <v>5.2</v>
      </c>
      <c r="H8" s="9">
        <v>21</v>
      </c>
      <c r="I8" s="9">
        <v>156.6</v>
      </c>
      <c r="J8" s="9">
        <v>0.04</v>
      </c>
      <c r="K8" s="9">
        <v>0</v>
      </c>
      <c r="L8" s="9">
        <v>1.3</v>
      </c>
      <c r="M8" s="9">
        <v>0.02</v>
      </c>
      <c r="N8" s="9">
        <v>0</v>
      </c>
      <c r="O8" s="9">
        <v>126</v>
      </c>
      <c r="P8" s="9">
        <v>116</v>
      </c>
      <c r="Q8" s="9">
        <v>21.64</v>
      </c>
      <c r="R8" s="9">
        <v>0.74</v>
      </c>
      <c r="S8" s="9">
        <v>0</v>
      </c>
      <c r="T8" s="9">
        <v>0</v>
      </c>
      <c r="U8" s="9">
        <v>0</v>
      </c>
      <c r="V8" s="16">
        <v>0</v>
      </c>
    </row>
    <row r="9" spans="1:22" ht="27" customHeight="1" x14ac:dyDescent="0.35">
      <c r="A9" s="245"/>
      <c r="B9" s="102">
        <v>119</v>
      </c>
      <c r="C9" s="188" t="s">
        <v>10</v>
      </c>
      <c r="D9" s="156" t="s">
        <v>45</v>
      </c>
      <c r="E9" s="103">
        <v>20</v>
      </c>
      <c r="F9" s="18">
        <v>1.42</v>
      </c>
      <c r="G9" s="18">
        <v>0.14000000000000001</v>
      </c>
      <c r="H9" s="18">
        <v>8.84</v>
      </c>
      <c r="I9" s="21">
        <v>48</v>
      </c>
      <c r="J9" s="18">
        <v>0.02</v>
      </c>
      <c r="K9" s="18">
        <v>0</v>
      </c>
      <c r="L9" s="18">
        <v>0</v>
      </c>
      <c r="M9" s="18">
        <v>0</v>
      </c>
      <c r="N9" s="18">
        <v>0</v>
      </c>
      <c r="O9" s="18">
        <v>7.4</v>
      </c>
      <c r="P9" s="18">
        <v>43.6</v>
      </c>
      <c r="Q9" s="18">
        <v>13</v>
      </c>
      <c r="R9" s="18">
        <v>0.56000000000000005</v>
      </c>
      <c r="S9" s="18">
        <v>0</v>
      </c>
      <c r="T9" s="18">
        <v>0</v>
      </c>
      <c r="U9" s="18">
        <v>0</v>
      </c>
      <c r="V9" s="18">
        <v>0</v>
      </c>
    </row>
    <row r="10" spans="1:22" ht="27" customHeight="1" x14ac:dyDescent="0.35">
      <c r="A10" s="103"/>
      <c r="B10" s="103">
        <v>120</v>
      </c>
      <c r="C10" s="188" t="s">
        <v>11</v>
      </c>
      <c r="D10" s="156" t="s">
        <v>60</v>
      </c>
      <c r="E10" s="103">
        <v>20</v>
      </c>
      <c r="F10" s="18">
        <v>1.1399999999999999</v>
      </c>
      <c r="G10" s="18">
        <v>0.22</v>
      </c>
      <c r="H10" s="18">
        <v>7.44</v>
      </c>
      <c r="I10" s="21">
        <v>36.26</v>
      </c>
      <c r="J10" s="18">
        <v>0.22</v>
      </c>
      <c r="K10" s="18">
        <v>0</v>
      </c>
      <c r="L10" s="18">
        <v>0.08</v>
      </c>
      <c r="M10" s="18">
        <v>0</v>
      </c>
      <c r="N10" s="18">
        <v>0</v>
      </c>
      <c r="O10" s="18">
        <v>6.8</v>
      </c>
      <c r="P10" s="18">
        <v>24</v>
      </c>
      <c r="Q10" s="18">
        <v>8.1999999999999993</v>
      </c>
      <c r="R10" s="18">
        <v>0.46</v>
      </c>
      <c r="S10" s="18">
        <v>0</v>
      </c>
      <c r="T10" s="18">
        <v>0</v>
      </c>
      <c r="U10" s="18">
        <v>0</v>
      </c>
      <c r="V10" s="18">
        <v>0</v>
      </c>
    </row>
    <row r="11" spans="1:22" ht="27" customHeight="1" x14ac:dyDescent="0.35">
      <c r="A11" s="103"/>
      <c r="B11" s="102"/>
      <c r="C11" s="156"/>
      <c r="D11" s="162" t="s">
        <v>16</v>
      </c>
      <c r="E11" s="105">
        <f>SUM(E6:E10)</f>
        <v>590</v>
      </c>
      <c r="F11" s="105">
        <f t="shared" ref="F11:J11" si="0">SUM(F6:F10)</f>
        <v>24.160000000000004</v>
      </c>
      <c r="G11" s="105">
        <f t="shared" si="0"/>
        <v>22.299999999999997</v>
      </c>
      <c r="H11" s="105">
        <f t="shared" si="0"/>
        <v>75.8</v>
      </c>
      <c r="I11" s="105">
        <f t="shared" si="0"/>
        <v>607.66</v>
      </c>
      <c r="J11" s="105">
        <f t="shared" si="0"/>
        <v>1.26</v>
      </c>
      <c r="K11" s="105">
        <f t="shared" ref="K11" si="1">SUM(K6:K10)</f>
        <v>0</v>
      </c>
      <c r="L11" s="105">
        <f t="shared" ref="L11" si="2">SUM(L6:L10)</f>
        <v>1.81</v>
      </c>
      <c r="M11" s="105">
        <f t="shared" ref="M11" si="3">SUM(M6:M10)</f>
        <v>7.3000000000000009E-2</v>
      </c>
      <c r="N11" s="105">
        <f t="shared" ref="N11:O11" si="4">SUM(N6:N10)</f>
        <v>0</v>
      </c>
      <c r="O11" s="105">
        <f t="shared" si="4"/>
        <v>197.83</v>
      </c>
      <c r="P11" s="105">
        <f t="shared" ref="P11" si="5">SUM(P6:P10)</f>
        <v>322.23</v>
      </c>
      <c r="Q11" s="105">
        <f t="shared" ref="Q11" si="6">SUM(Q6:Q10)</f>
        <v>152.27999999999997</v>
      </c>
      <c r="R11" s="105">
        <f t="shared" ref="R11" si="7">SUM(R6:R10)</f>
        <v>108.28999999999999</v>
      </c>
      <c r="S11" s="105">
        <f t="shared" ref="S11:T11" si="8">SUM(S6:S10)</f>
        <v>0</v>
      </c>
      <c r="T11" s="105">
        <f t="shared" si="8"/>
        <v>0</v>
      </c>
      <c r="U11" s="105">
        <v>0</v>
      </c>
      <c r="V11" s="105">
        <f t="shared" ref="V11" si="9">SUM(V6:V10)</f>
        <v>0</v>
      </c>
    </row>
    <row r="12" spans="1:22" ht="27" customHeight="1" x14ac:dyDescent="0.35">
      <c r="A12" s="103"/>
      <c r="B12" s="103"/>
      <c r="C12" s="156"/>
      <c r="D12" s="162" t="s">
        <v>17</v>
      </c>
      <c r="E12" s="104"/>
      <c r="F12" s="18"/>
      <c r="G12" s="18"/>
      <c r="H12" s="18"/>
      <c r="I12" s="125">
        <f>I11/27.2</f>
        <v>22.340441176470588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27" customHeight="1" x14ac:dyDescent="0.35">
      <c r="A13" s="103" t="s">
        <v>3</v>
      </c>
      <c r="B13" s="10">
        <v>6</v>
      </c>
      <c r="C13" s="10" t="s">
        <v>15</v>
      </c>
      <c r="D13" s="150" t="s">
        <v>130</v>
      </c>
      <c r="E13" s="10">
        <v>100</v>
      </c>
      <c r="F13" s="9">
        <v>1.5</v>
      </c>
      <c r="G13" s="9">
        <v>8.1</v>
      </c>
      <c r="H13" s="9">
        <v>12.4</v>
      </c>
      <c r="I13" s="115">
        <v>126.5</v>
      </c>
      <c r="J13" s="9">
        <v>0.03</v>
      </c>
      <c r="K13" s="9">
        <v>0</v>
      </c>
      <c r="L13" s="9">
        <v>36.01</v>
      </c>
      <c r="M13" s="9">
        <v>0</v>
      </c>
      <c r="N13" s="9">
        <v>0</v>
      </c>
      <c r="O13" s="9">
        <v>48.48</v>
      </c>
      <c r="P13" s="9">
        <v>31.56</v>
      </c>
      <c r="Q13" s="9">
        <v>16.96</v>
      </c>
      <c r="R13" s="9">
        <v>0.62</v>
      </c>
      <c r="S13" s="9">
        <v>342.58</v>
      </c>
      <c r="T13" s="9">
        <v>5.0000000000000001E-3</v>
      </c>
      <c r="U13" s="9">
        <v>1E-3</v>
      </c>
      <c r="V13" s="9">
        <v>0.01</v>
      </c>
    </row>
    <row r="14" spans="1:22" ht="27" customHeight="1" x14ac:dyDescent="0.35">
      <c r="A14" s="103"/>
      <c r="B14" s="103">
        <v>40</v>
      </c>
      <c r="C14" s="166" t="s">
        <v>5</v>
      </c>
      <c r="D14" s="171" t="s">
        <v>61</v>
      </c>
      <c r="E14" s="131">
        <v>250</v>
      </c>
      <c r="F14" s="102">
        <v>6.25</v>
      </c>
      <c r="G14" s="102">
        <v>9.5</v>
      </c>
      <c r="H14" s="102">
        <v>16</v>
      </c>
      <c r="I14" s="102">
        <v>174.75</v>
      </c>
      <c r="J14" s="102">
        <v>0.05</v>
      </c>
      <c r="K14" s="102">
        <v>0</v>
      </c>
      <c r="L14" s="102">
        <v>4.1500000000000004</v>
      </c>
      <c r="M14" s="102">
        <v>0</v>
      </c>
      <c r="N14" s="102">
        <v>0</v>
      </c>
      <c r="O14" s="102">
        <v>39.92</v>
      </c>
      <c r="P14" s="102">
        <v>136.5</v>
      </c>
      <c r="Q14" s="102">
        <v>30.82</v>
      </c>
      <c r="R14" s="102">
        <v>1.47</v>
      </c>
      <c r="S14" s="102">
        <v>0</v>
      </c>
      <c r="T14" s="102">
        <v>0</v>
      </c>
      <c r="U14" s="102">
        <v>0</v>
      </c>
      <c r="V14" s="102">
        <v>0</v>
      </c>
    </row>
    <row r="15" spans="1:22" ht="27" customHeight="1" x14ac:dyDescent="0.35">
      <c r="A15" s="103"/>
      <c r="B15" s="197">
        <v>194</v>
      </c>
      <c r="C15" s="194" t="s">
        <v>6</v>
      </c>
      <c r="D15" s="209" t="s">
        <v>117</v>
      </c>
      <c r="E15" s="197">
        <v>100</v>
      </c>
      <c r="F15" s="48">
        <v>18.54</v>
      </c>
      <c r="G15" s="48">
        <v>15.8</v>
      </c>
      <c r="H15" s="48">
        <v>13</v>
      </c>
      <c r="I15" s="48">
        <v>267.7</v>
      </c>
      <c r="J15" s="24">
        <v>0.04</v>
      </c>
      <c r="K15" s="24">
        <v>0</v>
      </c>
      <c r="L15" s="24">
        <v>0.56000000000000005</v>
      </c>
      <c r="M15" s="24">
        <v>0</v>
      </c>
      <c r="N15" s="24">
        <v>0</v>
      </c>
      <c r="O15" s="24">
        <v>19.28</v>
      </c>
      <c r="P15" s="24">
        <v>125.72</v>
      </c>
      <c r="Q15" s="24">
        <v>17.940000000000001</v>
      </c>
      <c r="R15" s="24">
        <v>1.08</v>
      </c>
      <c r="S15" s="24">
        <v>0</v>
      </c>
      <c r="T15" s="24">
        <v>0</v>
      </c>
      <c r="U15" s="24">
        <v>0</v>
      </c>
      <c r="V15" s="24">
        <v>0</v>
      </c>
    </row>
    <row r="16" spans="1:22" ht="27" customHeight="1" x14ac:dyDescent="0.35">
      <c r="A16" s="104"/>
      <c r="B16" s="26">
        <v>65</v>
      </c>
      <c r="C16" s="204" t="s">
        <v>50</v>
      </c>
      <c r="D16" s="156" t="s">
        <v>44</v>
      </c>
      <c r="E16" s="103">
        <v>180</v>
      </c>
      <c r="F16" s="13">
        <v>8.11</v>
      </c>
      <c r="G16" s="13">
        <v>4.72</v>
      </c>
      <c r="H16" s="13">
        <v>49.54</v>
      </c>
      <c r="I16" s="32">
        <v>272.97000000000003</v>
      </c>
      <c r="J16" s="32">
        <v>0.1</v>
      </c>
      <c r="K16" s="32">
        <v>0.03</v>
      </c>
      <c r="L16" s="32">
        <v>0</v>
      </c>
      <c r="M16" s="32">
        <v>20</v>
      </c>
      <c r="N16" s="32">
        <v>0.08</v>
      </c>
      <c r="O16" s="32">
        <v>16.25</v>
      </c>
      <c r="P16" s="32">
        <v>61</v>
      </c>
      <c r="Q16" s="32">
        <v>10.97</v>
      </c>
      <c r="R16" s="32">
        <v>1.1100000000000001</v>
      </c>
      <c r="S16" s="32">
        <v>87</v>
      </c>
      <c r="T16" s="32">
        <v>1E-3</v>
      </c>
      <c r="U16" s="32">
        <v>0</v>
      </c>
      <c r="V16" s="32">
        <v>0.02</v>
      </c>
    </row>
    <row r="17" spans="1:22" ht="27" customHeight="1" x14ac:dyDescent="0.35">
      <c r="A17" s="104"/>
      <c r="B17" s="35">
        <v>102</v>
      </c>
      <c r="C17" s="204" t="s">
        <v>14</v>
      </c>
      <c r="D17" s="205" t="s">
        <v>55</v>
      </c>
      <c r="E17" s="206">
        <v>200</v>
      </c>
      <c r="F17" s="36">
        <v>1</v>
      </c>
      <c r="G17" s="36">
        <v>0</v>
      </c>
      <c r="H17" s="36">
        <v>22.16</v>
      </c>
      <c r="I17" s="37">
        <v>98.4</v>
      </c>
      <c r="J17" s="36">
        <v>0.02</v>
      </c>
      <c r="K17" s="36">
        <v>0.03</v>
      </c>
      <c r="L17" s="36">
        <v>0.72</v>
      </c>
      <c r="M17" s="36">
        <v>0</v>
      </c>
      <c r="N17" s="36">
        <v>0</v>
      </c>
      <c r="O17" s="36">
        <v>57.3</v>
      </c>
      <c r="P17" s="36">
        <v>45.38</v>
      </c>
      <c r="Q17" s="36">
        <v>30.14</v>
      </c>
      <c r="R17" s="36">
        <v>1.08</v>
      </c>
      <c r="S17" s="36">
        <v>0</v>
      </c>
      <c r="T17" s="36">
        <v>0</v>
      </c>
      <c r="U17" s="36">
        <v>0</v>
      </c>
      <c r="V17" s="36">
        <v>0</v>
      </c>
    </row>
    <row r="18" spans="1:22" ht="27" customHeight="1" x14ac:dyDescent="0.35">
      <c r="A18" s="104"/>
      <c r="B18" s="102">
        <v>119</v>
      </c>
      <c r="C18" s="156" t="s">
        <v>10</v>
      </c>
      <c r="D18" s="156" t="s">
        <v>45</v>
      </c>
      <c r="E18" s="103">
        <v>20</v>
      </c>
      <c r="F18" s="18">
        <v>1.42</v>
      </c>
      <c r="G18" s="18">
        <v>0.14000000000000001</v>
      </c>
      <c r="H18" s="18">
        <v>8.84</v>
      </c>
      <c r="I18" s="21">
        <v>48</v>
      </c>
      <c r="J18" s="18">
        <v>0.02</v>
      </c>
      <c r="K18" s="18">
        <v>0</v>
      </c>
      <c r="L18" s="18">
        <v>0</v>
      </c>
      <c r="M18" s="18">
        <v>0</v>
      </c>
      <c r="N18" s="18">
        <v>0</v>
      </c>
      <c r="O18" s="18">
        <v>7.4</v>
      </c>
      <c r="P18" s="18">
        <v>43.6</v>
      </c>
      <c r="Q18" s="18">
        <v>13</v>
      </c>
      <c r="R18" s="18">
        <v>0.56000000000000005</v>
      </c>
      <c r="S18" s="18">
        <v>0</v>
      </c>
      <c r="T18" s="18">
        <v>0</v>
      </c>
      <c r="U18" s="18">
        <v>0</v>
      </c>
      <c r="V18" s="18">
        <v>0</v>
      </c>
    </row>
    <row r="19" spans="1:22" ht="27" customHeight="1" x14ac:dyDescent="0.35">
      <c r="A19" s="104"/>
      <c r="B19" s="103">
        <v>120</v>
      </c>
      <c r="C19" s="156" t="s">
        <v>11</v>
      </c>
      <c r="D19" s="156" t="s">
        <v>38</v>
      </c>
      <c r="E19" s="103">
        <v>20</v>
      </c>
      <c r="F19" s="18">
        <v>1.1399999999999999</v>
      </c>
      <c r="G19" s="18">
        <v>0.22</v>
      </c>
      <c r="H19" s="18">
        <v>7.44</v>
      </c>
      <c r="I19" s="21">
        <v>36.26</v>
      </c>
      <c r="J19" s="18">
        <v>0.22</v>
      </c>
      <c r="K19" s="18">
        <v>0</v>
      </c>
      <c r="L19" s="18">
        <v>0.08</v>
      </c>
      <c r="M19" s="18">
        <v>0</v>
      </c>
      <c r="N19" s="18">
        <v>0</v>
      </c>
      <c r="O19" s="18">
        <v>6.8</v>
      </c>
      <c r="P19" s="18">
        <v>24</v>
      </c>
      <c r="Q19" s="18">
        <v>8.1999999999999993</v>
      </c>
      <c r="R19" s="18">
        <v>0.46</v>
      </c>
      <c r="S19" s="18">
        <v>0</v>
      </c>
      <c r="T19" s="18">
        <v>0</v>
      </c>
      <c r="U19" s="18">
        <v>0</v>
      </c>
      <c r="V19" s="18">
        <v>0</v>
      </c>
    </row>
    <row r="20" spans="1:22" ht="27" customHeight="1" x14ac:dyDescent="0.35">
      <c r="A20" s="104"/>
      <c r="B20" s="103"/>
      <c r="C20" s="156"/>
      <c r="D20" s="162" t="s">
        <v>16</v>
      </c>
      <c r="E20" s="105">
        <f>SUM(E13:E19)</f>
        <v>870</v>
      </c>
      <c r="F20" s="18">
        <f>F13+F14+F16+F17+F18+F19</f>
        <v>19.420000000000002</v>
      </c>
      <c r="G20" s="18">
        <f t="shared" ref="G20:H20" si="10">G13+G14+G16+G17+G18+G19</f>
        <v>22.68</v>
      </c>
      <c r="H20" s="18">
        <f t="shared" si="10"/>
        <v>116.38</v>
      </c>
      <c r="I20" s="173">
        <f>SUM(I13:I19)</f>
        <v>1024.5800000000002</v>
      </c>
      <c r="J20" s="18">
        <f t="shared" ref="J20:V20" si="11">J13+J14+J16+J17+J18+J19</f>
        <v>0.43999999999999995</v>
      </c>
      <c r="K20" s="18">
        <f t="shared" si="11"/>
        <v>0.06</v>
      </c>
      <c r="L20" s="18">
        <f t="shared" si="11"/>
        <v>40.959999999999994</v>
      </c>
      <c r="M20" s="18">
        <f t="shared" si="11"/>
        <v>20</v>
      </c>
      <c r="N20" s="18">
        <f t="shared" si="11"/>
        <v>0.08</v>
      </c>
      <c r="O20" s="18">
        <f t="shared" si="11"/>
        <v>176.15</v>
      </c>
      <c r="P20" s="18">
        <f t="shared" si="11"/>
        <v>342.04</v>
      </c>
      <c r="Q20" s="18">
        <f t="shared" si="11"/>
        <v>110.09</v>
      </c>
      <c r="R20" s="18">
        <f t="shared" si="11"/>
        <v>5.3</v>
      </c>
      <c r="S20" s="18">
        <f t="shared" si="11"/>
        <v>429.58</v>
      </c>
      <c r="T20" s="18">
        <f t="shared" si="11"/>
        <v>6.0000000000000001E-3</v>
      </c>
      <c r="U20" s="18">
        <f t="shared" si="11"/>
        <v>1E-3</v>
      </c>
      <c r="V20" s="18">
        <f t="shared" si="11"/>
        <v>0.03</v>
      </c>
    </row>
    <row r="21" spans="1:22" ht="27" customHeight="1" x14ac:dyDescent="0.35">
      <c r="A21" s="104"/>
      <c r="B21" s="104"/>
      <c r="C21" s="184"/>
      <c r="D21" s="162" t="s">
        <v>17</v>
      </c>
      <c r="E21" s="103"/>
      <c r="F21" s="103"/>
      <c r="G21" s="103"/>
      <c r="H21" s="103"/>
      <c r="I21" s="246">
        <f>I20/27.2</f>
        <v>37.66838235294118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</row>
    <row r="22" spans="1:22" ht="27" customHeight="1" x14ac:dyDescent="0.35">
      <c r="A22" s="103" t="s">
        <v>86</v>
      </c>
      <c r="B22" s="103"/>
      <c r="C22" s="127" t="s">
        <v>87</v>
      </c>
      <c r="D22" s="150" t="s">
        <v>96</v>
      </c>
      <c r="E22" s="87">
        <v>20</v>
      </c>
      <c r="F22" s="8">
        <v>0.17</v>
      </c>
      <c r="G22" s="8">
        <v>1.69</v>
      </c>
      <c r="H22" s="8">
        <v>14.9</v>
      </c>
      <c r="I22" s="11">
        <v>224</v>
      </c>
      <c r="J22" s="8">
        <v>0.02</v>
      </c>
      <c r="K22" s="8">
        <v>0</v>
      </c>
      <c r="L22" s="8">
        <v>0</v>
      </c>
      <c r="M22" s="8">
        <v>0</v>
      </c>
      <c r="N22" s="8">
        <v>0</v>
      </c>
      <c r="O22" s="8">
        <v>6</v>
      </c>
      <c r="P22" s="8">
        <v>14</v>
      </c>
      <c r="Q22" s="8">
        <v>0.5</v>
      </c>
      <c r="R22" s="8">
        <v>0.28999999999999998</v>
      </c>
      <c r="S22" s="8">
        <v>0</v>
      </c>
      <c r="T22" s="8">
        <v>0</v>
      </c>
      <c r="U22" s="8">
        <v>0</v>
      </c>
      <c r="V22" s="8">
        <v>0</v>
      </c>
    </row>
    <row r="23" spans="1:22" ht="27" customHeight="1" x14ac:dyDescent="0.35">
      <c r="A23" s="103"/>
      <c r="B23" s="10">
        <v>114</v>
      </c>
      <c r="C23" s="10" t="s">
        <v>37</v>
      </c>
      <c r="D23" s="152" t="s">
        <v>108</v>
      </c>
      <c r="E23" s="129">
        <v>200</v>
      </c>
      <c r="F23" s="9">
        <v>0</v>
      </c>
      <c r="G23" s="9">
        <v>0</v>
      </c>
      <c r="H23" s="9">
        <v>11</v>
      </c>
      <c r="I23" s="9">
        <v>44.8</v>
      </c>
      <c r="J23" s="9">
        <v>0</v>
      </c>
      <c r="K23" s="9">
        <v>0</v>
      </c>
      <c r="L23" s="9">
        <v>0.08</v>
      </c>
      <c r="M23" s="9">
        <v>0</v>
      </c>
      <c r="N23" s="9">
        <v>0</v>
      </c>
      <c r="O23" s="9">
        <v>13.56</v>
      </c>
      <c r="P23" s="9">
        <v>7.66</v>
      </c>
      <c r="Q23" s="9">
        <v>4.08</v>
      </c>
      <c r="R23" s="9">
        <v>0.8</v>
      </c>
      <c r="S23" s="9">
        <v>0</v>
      </c>
      <c r="T23" s="9">
        <v>0</v>
      </c>
      <c r="U23" s="9">
        <v>0</v>
      </c>
      <c r="V23" s="9">
        <v>0</v>
      </c>
    </row>
    <row r="24" spans="1:22" ht="27" customHeight="1" x14ac:dyDescent="0.35">
      <c r="A24" s="104"/>
      <c r="B24" s="103">
        <v>21</v>
      </c>
      <c r="C24" s="103" t="s">
        <v>15</v>
      </c>
      <c r="D24" s="171" t="s">
        <v>88</v>
      </c>
      <c r="E24" s="131">
        <v>200</v>
      </c>
      <c r="F24" s="18">
        <v>2.02</v>
      </c>
      <c r="G24" s="18">
        <v>0</v>
      </c>
      <c r="H24" s="18">
        <v>22.6</v>
      </c>
      <c r="I24" s="18">
        <v>92</v>
      </c>
      <c r="J24" s="18">
        <v>0</v>
      </c>
      <c r="K24" s="18">
        <v>0</v>
      </c>
      <c r="L24" s="18">
        <v>26</v>
      </c>
      <c r="M24" s="18">
        <v>0</v>
      </c>
      <c r="N24" s="18">
        <v>0</v>
      </c>
      <c r="O24" s="18">
        <v>32</v>
      </c>
      <c r="P24" s="18">
        <v>22</v>
      </c>
      <c r="Q24" s="18">
        <v>18</v>
      </c>
      <c r="R24" s="18">
        <v>4.4000000000000004</v>
      </c>
      <c r="S24" s="18">
        <v>0</v>
      </c>
      <c r="T24" s="18">
        <v>0</v>
      </c>
      <c r="U24" s="18">
        <v>0</v>
      </c>
      <c r="V24" s="18">
        <v>0</v>
      </c>
    </row>
    <row r="25" spans="1:22" ht="27" customHeight="1" x14ac:dyDescent="0.35">
      <c r="A25" s="104"/>
      <c r="B25" s="103"/>
      <c r="C25" s="103"/>
      <c r="D25" s="172" t="s">
        <v>16</v>
      </c>
      <c r="E25" s="105">
        <v>450</v>
      </c>
      <c r="F25" s="18">
        <v>4.74</v>
      </c>
      <c r="G25" s="18">
        <v>2.76</v>
      </c>
      <c r="H25" s="18">
        <v>65.699999999999989</v>
      </c>
      <c r="I25" s="173">
        <v>396.61</v>
      </c>
      <c r="J25" s="18">
        <v>0.03</v>
      </c>
      <c r="K25" s="18">
        <v>0</v>
      </c>
      <c r="L25" s="18">
        <v>20.540000000000003</v>
      </c>
      <c r="M25" s="18">
        <v>7.04</v>
      </c>
      <c r="N25" s="18">
        <v>0</v>
      </c>
      <c r="O25" s="18">
        <v>63.54</v>
      </c>
      <c r="P25" s="18">
        <v>22</v>
      </c>
      <c r="Q25" s="18">
        <v>31.09</v>
      </c>
      <c r="R25" s="18">
        <v>2.71</v>
      </c>
      <c r="S25" s="18">
        <v>0</v>
      </c>
      <c r="T25" s="18">
        <v>0</v>
      </c>
      <c r="U25" s="18">
        <v>0</v>
      </c>
      <c r="V25" s="18">
        <v>0</v>
      </c>
    </row>
    <row r="26" spans="1:22" ht="27" customHeight="1" x14ac:dyDescent="0.35">
      <c r="A26" s="104"/>
      <c r="B26" s="104"/>
      <c r="C26" s="104"/>
      <c r="D26" s="172" t="s">
        <v>17</v>
      </c>
      <c r="E26" s="104"/>
      <c r="F26" s="103"/>
      <c r="G26" s="103"/>
      <c r="H26" s="103"/>
      <c r="I26" s="169">
        <v>16.877021276595745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</row>
    <row r="27" spans="1:22" ht="27" customHeight="1" x14ac:dyDescent="0.35">
      <c r="A27" s="103" t="s">
        <v>89</v>
      </c>
      <c r="B27" s="129">
        <v>86</v>
      </c>
      <c r="C27" s="129" t="s">
        <v>49</v>
      </c>
      <c r="D27" s="151" t="s">
        <v>113</v>
      </c>
      <c r="E27" s="129">
        <v>260</v>
      </c>
      <c r="F27" s="16">
        <v>22.62</v>
      </c>
      <c r="G27" s="16">
        <v>9.6199999999999992</v>
      </c>
      <c r="H27" s="16">
        <v>26.52</v>
      </c>
      <c r="I27" s="16">
        <v>283.39999999999998</v>
      </c>
      <c r="J27" s="16">
        <v>0.2</v>
      </c>
      <c r="K27" s="16">
        <v>0.22</v>
      </c>
      <c r="L27" s="16">
        <v>16.22</v>
      </c>
      <c r="M27" s="16">
        <v>20</v>
      </c>
      <c r="N27" s="16">
        <v>0</v>
      </c>
      <c r="O27" s="16">
        <v>36.82</v>
      </c>
      <c r="P27" s="16">
        <v>253.11</v>
      </c>
      <c r="Q27" s="16">
        <v>59.13</v>
      </c>
      <c r="R27" s="16">
        <v>3.91</v>
      </c>
      <c r="S27" s="16">
        <v>1148.74</v>
      </c>
      <c r="T27" s="16">
        <v>1.4579999999999999E-2</v>
      </c>
      <c r="U27" s="16">
        <v>9.7999999999999997E-4</v>
      </c>
      <c r="V27" s="16">
        <v>0.1</v>
      </c>
    </row>
    <row r="28" spans="1:22" ht="27" customHeight="1" x14ac:dyDescent="0.35">
      <c r="A28" s="103"/>
      <c r="B28" s="103"/>
      <c r="C28" s="103" t="s">
        <v>90</v>
      </c>
      <c r="D28" s="159" t="s">
        <v>142</v>
      </c>
      <c r="E28" s="131">
        <v>200</v>
      </c>
      <c r="F28" s="102">
        <v>5.6</v>
      </c>
      <c r="G28" s="102">
        <v>5</v>
      </c>
      <c r="H28" s="102">
        <v>22</v>
      </c>
      <c r="I28" s="102">
        <v>156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8"/>
    </row>
    <row r="29" spans="1:22" ht="27" customHeight="1" x14ac:dyDescent="0.35">
      <c r="A29" s="103"/>
      <c r="B29" s="102">
        <v>119</v>
      </c>
      <c r="C29" s="156" t="s">
        <v>10</v>
      </c>
      <c r="D29" s="156" t="s">
        <v>45</v>
      </c>
      <c r="E29" s="103">
        <v>20</v>
      </c>
      <c r="F29" s="18">
        <v>1.42</v>
      </c>
      <c r="G29" s="18">
        <v>0.14000000000000001</v>
      </c>
      <c r="H29" s="18">
        <v>8.84</v>
      </c>
      <c r="I29" s="21">
        <v>48</v>
      </c>
      <c r="J29" s="18">
        <v>0.02</v>
      </c>
      <c r="K29" s="18">
        <v>0</v>
      </c>
      <c r="L29" s="18">
        <v>0</v>
      </c>
      <c r="M29" s="18">
        <v>0</v>
      </c>
      <c r="N29" s="18">
        <v>0</v>
      </c>
      <c r="O29" s="18">
        <v>7.4</v>
      </c>
      <c r="P29" s="18">
        <v>43.6</v>
      </c>
      <c r="Q29" s="18">
        <v>13</v>
      </c>
      <c r="R29" s="18">
        <v>0.56000000000000005</v>
      </c>
      <c r="S29" s="18">
        <v>0</v>
      </c>
      <c r="T29" s="18">
        <v>0</v>
      </c>
      <c r="U29" s="18">
        <v>0</v>
      </c>
      <c r="V29" s="18">
        <v>0</v>
      </c>
    </row>
    <row r="30" spans="1:22" ht="27" customHeight="1" x14ac:dyDescent="0.35">
      <c r="A30" s="104"/>
      <c r="B30" s="23">
        <v>107</v>
      </c>
      <c r="C30" s="23" t="s">
        <v>14</v>
      </c>
      <c r="D30" s="207" t="s">
        <v>93</v>
      </c>
      <c r="E30" s="23">
        <v>200</v>
      </c>
      <c r="F30" s="24">
        <v>8</v>
      </c>
      <c r="G30" s="24">
        <v>2</v>
      </c>
      <c r="H30" s="24">
        <v>22.12</v>
      </c>
      <c r="I30" s="25">
        <v>94.4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</row>
    <row r="31" spans="1:22" ht="27" customHeight="1" x14ac:dyDescent="0.35">
      <c r="A31" s="104"/>
      <c r="B31" s="103"/>
      <c r="C31" s="103"/>
      <c r="D31" s="172" t="s">
        <v>16</v>
      </c>
      <c r="E31" s="105">
        <f>SUM(E27:E30)</f>
        <v>680</v>
      </c>
      <c r="F31" s="105">
        <f t="shared" ref="F31:V31" si="12">SUM(F27:F30)</f>
        <v>37.64</v>
      </c>
      <c r="G31" s="105">
        <f t="shared" si="12"/>
        <v>16.759999999999998</v>
      </c>
      <c r="H31" s="105">
        <f t="shared" si="12"/>
        <v>79.48</v>
      </c>
      <c r="I31" s="105">
        <f t="shared" si="12"/>
        <v>581.79999999999995</v>
      </c>
      <c r="J31" s="105">
        <f t="shared" si="12"/>
        <v>0.22</v>
      </c>
      <c r="K31" s="105">
        <f t="shared" si="12"/>
        <v>0.22</v>
      </c>
      <c r="L31" s="105">
        <f t="shared" si="12"/>
        <v>16.22</v>
      </c>
      <c r="M31" s="105">
        <f t="shared" si="12"/>
        <v>20</v>
      </c>
      <c r="N31" s="105">
        <f t="shared" si="12"/>
        <v>0</v>
      </c>
      <c r="O31" s="105">
        <f t="shared" si="12"/>
        <v>44.22</v>
      </c>
      <c r="P31" s="105">
        <f t="shared" si="12"/>
        <v>296.71000000000004</v>
      </c>
      <c r="Q31" s="105">
        <f t="shared" si="12"/>
        <v>72.13</v>
      </c>
      <c r="R31" s="105">
        <f t="shared" si="12"/>
        <v>4.4700000000000006</v>
      </c>
      <c r="S31" s="105">
        <f t="shared" si="12"/>
        <v>1148.74</v>
      </c>
      <c r="T31" s="105">
        <f t="shared" si="12"/>
        <v>1.4579999999999999E-2</v>
      </c>
      <c r="U31" s="105">
        <f t="shared" si="12"/>
        <v>9.7999999999999997E-4</v>
      </c>
      <c r="V31" s="105">
        <f t="shared" si="12"/>
        <v>0.1</v>
      </c>
    </row>
    <row r="32" spans="1:22" ht="27" customHeight="1" x14ac:dyDescent="0.35">
      <c r="A32" s="104"/>
      <c r="B32" s="104"/>
      <c r="C32" s="104"/>
      <c r="D32" s="172" t="s">
        <v>17</v>
      </c>
      <c r="E32" s="104">
        <v>0</v>
      </c>
      <c r="F32" s="103"/>
      <c r="G32" s="103"/>
      <c r="H32" s="103"/>
      <c r="I32" s="169">
        <v>29.117446808510639</v>
      </c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</row>
    <row r="33" spans="1:22" ht="27" customHeight="1" x14ac:dyDescent="0.35">
      <c r="A33" s="229"/>
      <c r="B33" s="229"/>
      <c r="C33" s="106"/>
      <c r="D33" s="106"/>
      <c r="E33" s="106">
        <f>E31+E25+E20+E11</f>
        <v>2590</v>
      </c>
      <c r="F33" s="106"/>
      <c r="G33" s="106"/>
      <c r="H33" s="106"/>
      <c r="I33" s="230">
        <f>I32+I26+I21+I12</f>
        <v>106.00329161451816</v>
      </c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</row>
    <row r="34" spans="1:22" ht="15.5" x14ac:dyDescent="0.35">
      <c r="A34" s="247"/>
      <c r="B34" s="247"/>
      <c r="C34" s="40"/>
      <c r="I34" s="40"/>
    </row>
    <row r="35" spans="1:22" ht="23" x14ac:dyDescent="0.5">
      <c r="D35" s="64"/>
      <c r="E35" s="64"/>
      <c r="F35" s="64"/>
      <c r="G35" s="64"/>
      <c r="H35" s="64"/>
    </row>
    <row r="36" spans="1:22" ht="23" x14ac:dyDescent="0.5">
      <c r="D36" s="64"/>
      <c r="E36" s="64"/>
      <c r="F36" s="64"/>
      <c r="G36" s="64"/>
      <c r="H36" s="64"/>
    </row>
    <row r="37" spans="1:22" ht="23" x14ac:dyDescent="0.5">
      <c r="D37" s="64"/>
      <c r="E37" s="64"/>
      <c r="F37" s="64"/>
      <c r="G37" s="64"/>
      <c r="H37" s="64"/>
    </row>
    <row r="38" spans="1:22" ht="23" x14ac:dyDescent="0.5">
      <c r="D38" s="64"/>
      <c r="E38" s="64"/>
      <c r="F38" s="64"/>
      <c r="G38" s="64"/>
      <c r="H38" s="64"/>
    </row>
    <row r="39" spans="1:22" ht="23" x14ac:dyDescent="0.5">
      <c r="D39" s="61" t="s">
        <v>104</v>
      </c>
      <c r="E39" s="64"/>
      <c r="F39" s="64"/>
      <c r="G39" s="64"/>
      <c r="H39" s="64"/>
    </row>
    <row r="40" spans="1:22" ht="23" x14ac:dyDescent="0.5">
      <c r="D40" s="61"/>
      <c r="E40" s="64"/>
      <c r="F40" s="64"/>
      <c r="G40" s="64"/>
      <c r="H40" s="64"/>
    </row>
    <row r="41" spans="1:22" ht="23" x14ac:dyDescent="0.5">
      <c r="D41" s="61" t="s">
        <v>141</v>
      </c>
      <c r="E41" s="64"/>
      <c r="F41" s="64"/>
      <c r="G41" s="64"/>
      <c r="H41" s="64"/>
    </row>
  </sheetData>
  <mergeCells count="8">
    <mergeCell ref="J4:N4"/>
    <mergeCell ref="O4:V4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38"/>
  <sheetViews>
    <sheetView view="pageBreakPreview" zoomScale="70" zoomScaleNormal="70" zoomScaleSheetLayoutView="70" workbookViewId="0">
      <selection activeCell="I2" sqref="I2:J2"/>
    </sheetView>
  </sheetViews>
  <sheetFormatPr defaultColWidth="9.1796875" defaultRowHeight="17.5" x14ac:dyDescent="0.35"/>
  <cols>
    <col min="1" max="3" width="13.453125" style="78" customWidth="1"/>
    <col min="4" max="4" width="55.54296875" style="76" customWidth="1"/>
    <col min="5" max="22" width="8.26953125" style="76" customWidth="1"/>
    <col min="23" max="16384" width="9.1796875" style="76"/>
  </cols>
  <sheetData>
    <row r="2" spans="1:22" ht="32.5" x14ac:dyDescent="0.65">
      <c r="A2" s="73"/>
      <c r="B2" s="73"/>
      <c r="C2" s="74"/>
      <c r="D2" s="69" t="s">
        <v>102</v>
      </c>
      <c r="E2" s="70" t="s">
        <v>103</v>
      </c>
      <c r="F2" s="70">
        <v>2</v>
      </c>
      <c r="G2" s="75"/>
      <c r="H2" s="75"/>
      <c r="I2" s="265" t="s">
        <v>140</v>
      </c>
      <c r="J2" s="26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4" spans="1:22" s="77" customFormat="1" ht="27" customHeight="1" x14ac:dyDescent="0.3">
      <c r="A4" s="268" t="s">
        <v>0</v>
      </c>
      <c r="B4" s="270" t="s">
        <v>101</v>
      </c>
      <c r="C4" s="268" t="s">
        <v>34</v>
      </c>
      <c r="D4" s="270" t="s">
        <v>33</v>
      </c>
      <c r="E4" s="270" t="s">
        <v>22</v>
      </c>
      <c r="F4" s="272" t="s">
        <v>18</v>
      </c>
      <c r="G4" s="273"/>
      <c r="H4" s="274"/>
      <c r="I4" s="71" t="s">
        <v>19</v>
      </c>
      <c r="J4" s="266" t="s">
        <v>20</v>
      </c>
      <c r="K4" s="266"/>
      <c r="L4" s="267"/>
      <c r="M4" s="267"/>
      <c r="N4" s="267"/>
      <c r="O4" s="266" t="s">
        <v>21</v>
      </c>
      <c r="P4" s="266"/>
      <c r="Q4" s="266"/>
      <c r="R4" s="266"/>
      <c r="S4" s="266"/>
      <c r="T4" s="266"/>
      <c r="U4" s="266"/>
      <c r="V4" s="266"/>
    </row>
    <row r="5" spans="1:22" s="77" customFormat="1" ht="26.25" customHeight="1" x14ac:dyDescent="0.3">
      <c r="A5" s="269"/>
      <c r="B5" s="271"/>
      <c r="C5" s="269"/>
      <c r="D5" s="271"/>
      <c r="E5" s="271"/>
      <c r="F5" s="72" t="s">
        <v>23</v>
      </c>
      <c r="G5" s="72" t="s">
        <v>24</v>
      </c>
      <c r="H5" s="72" t="s">
        <v>25</v>
      </c>
      <c r="I5" s="71" t="s">
        <v>26</v>
      </c>
      <c r="J5" s="72" t="s">
        <v>27</v>
      </c>
      <c r="K5" s="72" t="s">
        <v>63</v>
      </c>
      <c r="L5" s="72" t="s">
        <v>28</v>
      </c>
      <c r="M5" s="72" t="s">
        <v>64</v>
      </c>
      <c r="N5" s="72" t="s">
        <v>65</v>
      </c>
      <c r="O5" s="72" t="s">
        <v>29</v>
      </c>
      <c r="P5" s="72" t="s">
        <v>30</v>
      </c>
      <c r="Q5" s="72" t="s">
        <v>31</v>
      </c>
      <c r="R5" s="72" t="s">
        <v>32</v>
      </c>
      <c r="S5" s="72" t="s">
        <v>66</v>
      </c>
      <c r="T5" s="72" t="s">
        <v>67</v>
      </c>
      <c r="U5" s="72" t="s">
        <v>68</v>
      </c>
      <c r="V5" s="72" t="s">
        <v>69</v>
      </c>
    </row>
    <row r="6" spans="1:22" s="106" customFormat="1" ht="21" customHeight="1" x14ac:dyDescent="0.3">
      <c r="A6" s="131" t="s">
        <v>2</v>
      </c>
      <c r="B6" s="155">
        <v>2</v>
      </c>
      <c r="C6" s="131" t="s">
        <v>15</v>
      </c>
      <c r="D6" s="156" t="s">
        <v>81</v>
      </c>
      <c r="E6" s="103">
        <v>15</v>
      </c>
      <c r="F6" s="18">
        <v>0.12</v>
      </c>
      <c r="G6" s="18">
        <v>10.88</v>
      </c>
      <c r="H6" s="18">
        <v>0.19</v>
      </c>
      <c r="I6" s="18">
        <v>98.14</v>
      </c>
      <c r="J6" s="18">
        <v>0</v>
      </c>
      <c r="K6" s="18">
        <v>0.02</v>
      </c>
      <c r="L6" s="18">
        <v>0</v>
      </c>
      <c r="M6" s="18">
        <v>70</v>
      </c>
      <c r="N6" s="18">
        <v>0.19</v>
      </c>
      <c r="O6" s="18">
        <v>3.6</v>
      </c>
      <c r="P6" s="18">
        <v>4.5</v>
      </c>
      <c r="Q6" s="18">
        <v>0</v>
      </c>
      <c r="R6" s="18">
        <v>0.03</v>
      </c>
      <c r="S6" s="18">
        <v>4.5</v>
      </c>
      <c r="T6" s="18">
        <v>0</v>
      </c>
      <c r="U6" s="18">
        <v>0</v>
      </c>
      <c r="V6" s="18">
        <v>0</v>
      </c>
    </row>
    <row r="7" spans="1:22" s="106" customFormat="1" ht="21" customHeight="1" x14ac:dyDescent="0.3">
      <c r="A7" s="131"/>
      <c r="B7" s="10">
        <v>69</v>
      </c>
      <c r="C7" s="157" t="s">
        <v>49</v>
      </c>
      <c r="D7" s="152" t="s">
        <v>120</v>
      </c>
      <c r="E7" s="10">
        <v>200</v>
      </c>
      <c r="F7" s="9">
        <v>28.2</v>
      </c>
      <c r="G7" s="9">
        <v>20.8</v>
      </c>
      <c r="H7" s="9">
        <v>40</v>
      </c>
      <c r="I7" s="9">
        <v>465</v>
      </c>
      <c r="J7" s="9">
        <v>0.08</v>
      </c>
      <c r="K7" s="9">
        <v>0</v>
      </c>
      <c r="L7" s="9">
        <v>2.4</v>
      </c>
      <c r="M7" s="9">
        <v>0.06</v>
      </c>
      <c r="N7" s="9">
        <v>0</v>
      </c>
      <c r="O7" s="9">
        <v>166</v>
      </c>
      <c r="P7" s="9">
        <v>268.18</v>
      </c>
      <c r="Q7" s="9">
        <v>31.84</v>
      </c>
      <c r="R7" s="9">
        <v>0.78</v>
      </c>
      <c r="S7" s="9">
        <v>0</v>
      </c>
      <c r="T7" s="9">
        <v>0</v>
      </c>
      <c r="U7" s="9">
        <v>0</v>
      </c>
      <c r="V7" s="9">
        <v>0</v>
      </c>
    </row>
    <row r="8" spans="1:22" s="106" customFormat="1" ht="21" customHeight="1" x14ac:dyDescent="0.3">
      <c r="A8" s="158"/>
      <c r="B8" s="10">
        <v>227</v>
      </c>
      <c r="C8" s="10" t="s">
        <v>50</v>
      </c>
      <c r="D8" s="157" t="s">
        <v>62</v>
      </c>
      <c r="E8" s="10">
        <v>180</v>
      </c>
      <c r="F8" s="9">
        <v>5.22</v>
      </c>
      <c r="G8" s="9">
        <v>4.68</v>
      </c>
      <c r="H8" s="9">
        <v>24.48</v>
      </c>
      <c r="I8" s="9">
        <v>161.1</v>
      </c>
      <c r="J8" s="9">
        <v>0.16</v>
      </c>
      <c r="K8" s="9">
        <v>0</v>
      </c>
      <c r="L8" s="9">
        <v>0</v>
      </c>
      <c r="M8" s="9">
        <v>0</v>
      </c>
      <c r="N8" s="9">
        <v>0</v>
      </c>
      <c r="O8" s="9">
        <v>9.5</v>
      </c>
      <c r="P8" s="9">
        <v>131.85</v>
      </c>
      <c r="Q8" s="9">
        <v>88.25</v>
      </c>
      <c r="R8" s="9">
        <v>3.28</v>
      </c>
      <c r="S8" s="9">
        <v>0</v>
      </c>
      <c r="T8" s="9">
        <v>0</v>
      </c>
      <c r="U8" s="9">
        <v>0</v>
      </c>
      <c r="V8" s="9">
        <v>0</v>
      </c>
    </row>
    <row r="9" spans="1:22" s="106" customFormat="1" ht="27.75" customHeight="1" x14ac:dyDescent="0.3">
      <c r="A9" s="131"/>
      <c r="B9" s="131">
        <v>160</v>
      </c>
      <c r="C9" s="131" t="s">
        <v>14</v>
      </c>
      <c r="D9" s="159" t="s">
        <v>133</v>
      </c>
      <c r="E9" s="131">
        <v>200</v>
      </c>
      <c r="F9" s="18">
        <v>0.4</v>
      </c>
      <c r="G9" s="18">
        <v>0.6</v>
      </c>
      <c r="H9" s="18">
        <v>17.8</v>
      </c>
      <c r="I9" s="18">
        <v>78.599999999999994</v>
      </c>
      <c r="J9" s="18">
        <v>0</v>
      </c>
      <c r="K9" s="18">
        <v>0</v>
      </c>
      <c r="L9" s="18">
        <v>7.6</v>
      </c>
      <c r="M9" s="18">
        <v>0</v>
      </c>
      <c r="N9" s="18">
        <v>0</v>
      </c>
      <c r="O9" s="18">
        <v>14.58</v>
      </c>
      <c r="P9" s="18">
        <v>8.24</v>
      </c>
      <c r="Q9" s="18">
        <v>4.4000000000000004</v>
      </c>
      <c r="R9" s="18">
        <v>0.86</v>
      </c>
      <c r="S9" s="18">
        <v>0</v>
      </c>
      <c r="T9" s="18">
        <v>0</v>
      </c>
      <c r="U9" s="18">
        <v>0</v>
      </c>
      <c r="V9" s="18">
        <v>0</v>
      </c>
    </row>
    <row r="10" spans="1:22" s="106" customFormat="1" ht="29.25" customHeight="1" x14ac:dyDescent="0.3">
      <c r="A10" s="131"/>
      <c r="B10" s="160">
        <v>119</v>
      </c>
      <c r="C10" s="131" t="s">
        <v>10</v>
      </c>
      <c r="D10" s="156" t="s">
        <v>45</v>
      </c>
      <c r="E10" s="103">
        <v>30</v>
      </c>
      <c r="F10" s="18">
        <v>2.2799999999999998</v>
      </c>
      <c r="G10" s="18">
        <v>0.24</v>
      </c>
      <c r="H10" s="18">
        <v>14.76</v>
      </c>
      <c r="I10" s="21">
        <v>70.5</v>
      </c>
      <c r="J10" s="18">
        <v>0.03</v>
      </c>
      <c r="K10" s="18">
        <v>0.01</v>
      </c>
      <c r="L10" s="18">
        <v>0</v>
      </c>
      <c r="M10" s="18">
        <v>0</v>
      </c>
      <c r="N10" s="18">
        <v>0</v>
      </c>
      <c r="O10" s="18">
        <v>6</v>
      </c>
      <c r="P10" s="18">
        <v>19.5</v>
      </c>
      <c r="Q10" s="18">
        <v>4.2</v>
      </c>
      <c r="R10" s="18">
        <v>0.33</v>
      </c>
      <c r="S10" s="18">
        <v>27.9</v>
      </c>
      <c r="T10" s="18">
        <v>1E-3</v>
      </c>
      <c r="U10" s="18">
        <v>2E-3</v>
      </c>
      <c r="V10" s="18">
        <v>4.3499999999999996</v>
      </c>
    </row>
    <row r="11" spans="1:22" s="106" customFormat="1" ht="25.5" customHeight="1" x14ac:dyDescent="0.3">
      <c r="A11" s="131"/>
      <c r="B11" s="131">
        <v>120</v>
      </c>
      <c r="C11" s="131" t="s">
        <v>11</v>
      </c>
      <c r="D11" s="156" t="s">
        <v>38</v>
      </c>
      <c r="E11" s="103">
        <v>25</v>
      </c>
      <c r="F11" s="18">
        <v>1.65</v>
      </c>
      <c r="G11" s="18">
        <v>0.3</v>
      </c>
      <c r="H11" s="18">
        <v>10.050000000000001</v>
      </c>
      <c r="I11" s="21">
        <v>49.5</v>
      </c>
      <c r="J11" s="18">
        <v>0.04</v>
      </c>
      <c r="K11" s="18">
        <v>0.02</v>
      </c>
      <c r="L11" s="18">
        <v>0</v>
      </c>
      <c r="M11" s="18">
        <v>0</v>
      </c>
      <c r="N11" s="18">
        <v>0</v>
      </c>
      <c r="O11" s="18">
        <v>7.25</v>
      </c>
      <c r="P11" s="18">
        <v>37.5</v>
      </c>
      <c r="Q11" s="18">
        <v>11.75</v>
      </c>
      <c r="R11" s="18">
        <v>0.98</v>
      </c>
      <c r="S11" s="18">
        <v>58.75</v>
      </c>
      <c r="T11" s="18">
        <v>1E-3</v>
      </c>
      <c r="U11" s="18">
        <v>1E-3</v>
      </c>
      <c r="V11" s="18">
        <v>0</v>
      </c>
    </row>
    <row r="12" spans="1:22" s="164" customFormat="1" ht="21" customHeight="1" x14ac:dyDescent="0.3">
      <c r="A12" s="161"/>
      <c r="B12" s="161"/>
      <c r="C12" s="161"/>
      <c r="D12" s="162" t="s">
        <v>16</v>
      </c>
      <c r="E12" s="105">
        <f t="shared" ref="E12:V12" si="0">E6+E7+E8+E9+E10+E11</f>
        <v>650</v>
      </c>
      <c r="F12" s="163">
        <f t="shared" si="0"/>
        <v>37.869999999999997</v>
      </c>
      <c r="G12" s="163">
        <f t="shared" si="0"/>
        <v>37.5</v>
      </c>
      <c r="H12" s="163">
        <f t="shared" si="0"/>
        <v>107.28</v>
      </c>
      <c r="I12" s="163">
        <f t="shared" si="0"/>
        <v>922.84</v>
      </c>
      <c r="J12" s="163">
        <f t="shared" si="0"/>
        <v>0.31</v>
      </c>
      <c r="K12" s="163">
        <f t="shared" si="0"/>
        <v>0.05</v>
      </c>
      <c r="L12" s="163">
        <f t="shared" si="0"/>
        <v>10</v>
      </c>
      <c r="M12" s="163">
        <f t="shared" si="0"/>
        <v>70.06</v>
      </c>
      <c r="N12" s="163">
        <f t="shared" si="0"/>
        <v>0.19</v>
      </c>
      <c r="O12" s="163">
        <f t="shared" si="0"/>
        <v>206.93</v>
      </c>
      <c r="P12" s="163">
        <f t="shared" si="0"/>
        <v>469.77</v>
      </c>
      <c r="Q12" s="163">
        <f t="shared" si="0"/>
        <v>140.44</v>
      </c>
      <c r="R12" s="163">
        <f t="shared" si="0"/>
        <v>6.26</v>
      </c>
      <c r="S12" s="163">
        <f t="shared" si="0"/>
        <v>91.15</v>
      </c>
      <c r="T12" s="163">
        <f t="shared" si="0"/>
        <v>2E-3</v>
      </c>
      <c r="U12" s="163">
        <f t="shared" si="0"/>
        <v>3.0000000000000001E-3</v>
      </c>
      <c r="V12" s="163">
        <f t="shared" si="0"/>
        <v>4.3499999999999996</v>
      </c>
    </row>
    <row r="13" spans="1:22" s="164" customFormat="1" ht="21" customHeight="1" x14ac:dyDescent="0.3">
      <c r="A13" s="161"/>
      <c r="B13" s="161"/>
      <c r="C13" s="161"/>
      <c r="D13" s="162" t="s">
        <v>17</v>
      </c>
      <c r="E13" s="105"/>
      <c r="F13" s="165"/>
      <c r="G13" s="165"/>
      <c r="H13" s="165"/>
      <c r="I13" s="125">
        <f>I12/27.2</f>
        <v>33.92794117647059</v>
      </c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</row>
    <row r="14" spans="1:22" s="106" customFormat="1" ht="21" customHeight="1" x14ac:dyDescent="0.3">
      <c r="A14" s="131" t="s">
        <v>3</v>
      </c>
      <c r="B14" s="131">
        <v>29</v>
      </c>
      <c r="C14" s="131" t="s">
        <v>15</v>
      </c>
      <c r="D14" s="166" t="s">
        <v>134</v>
      </c>
      <c r="E14" s="103">
        <v>100</v>
      </c>
      <c r="F14" s="102">
        <v>1.1000000000000001</v>
      </c>
      <c r="G14" s="102">
        <v>0.2</v>
      </c>
      <c r="H14" s="102">
        <v>3.8</v>
      </c>
      <c r="I14" s="102">
        <v>23</v>
      </c>
      <c r="J14" s="18">
        <v>0.04</v>
      </c>
      <c r="K14" s="18">
        <v>0</v>
      </c>
      <c r="L14" s="18">
        <v>0</v>
      </c>
      <c r="M14" s="18">
        <v>0</v>
      </c>
      <c r="N14" s="18">
        <v>0</v>
      </c>
      <c r="O14" s="18">
        <v>8</v>
      </c>
      <c r="P14" s="18">
        <v>35</v>
      </c>
      <c r="Q14" s="18">
        <v>0</v>
      </c>
      <c r="R14" s="18">
        <v>0.5</v>
      </c>
      <c r="S14" s="18">
        <v>0</v>
      </c>
      <c r="T14" s="18">
        <v>0</v>
      </c>
      <c r="U14" s="18">
        <v>0</v>
      </c>
      <c r="V14" s="18">
        <v>0</v>
      </c>
    </row>
    <row r="15" spans="1:22" s="106" customFormat="1" ht="21" customHeight="1" x14ac:dyDescent="0.3">
      <c r="A15" s="131"/>
      <c r="B15" s="131">
        <v>36</v>
      </c>
      <c r="C15" s="131" t="s">
        <v>5</v>
      </c>
      <c r="D15" s="159" t="s">
        <v>39</v>
      </c>
      <c r="E15" s="103">
        <v>250</v>
      </c>
      <c r="F15" s="102">
        <v>6.25</v>
      </c>
      <c r="G15" s="102">
        <v>10.75</v>
      </c>
      <c r="H15" s="102">
        <v>15.75</v>
      </c>
      <c r="I15" s="102">
        <v>184.75</v>
      </c>
      <c r="J15" s="102">
        <v>0.125</v>
      </c>
      <c r="K15" s="102">
        <v>0</v>
      </c>
      <c r="L15" s="102">
        <v>10.08</v>
      </c>
      <c r="M15" s="102">
        <v>2E-3</v>
      </c>
      <c r="N15" s="102">
        <v>0</v>
      </c>
      <c r="O15" s="102">
        <v>52.47</v>
      </c>
      <c r="P15" s="102">
        <v>152.6</v>
      </c>
      <c r="Q15" s="102">
        <v>46.2</v>
      </c>
      <c r="R15" s="102">
        <v>1.4750000000000001</v>
      </c>
      <c r="S15" s="102">
        <v>0</v>
      </c>
      <c r="T15" s="102">
        <v>0</v>
      </c>
      <c r="U15" s="102">
        <v>0</v>
      </c>
      <c r="V15" s="102">
        <v>0</v>
      </c>
    </row>
    <row r="16" spans="1:22" s="106" customFormat="1" ht="21" customHeight="1" x14ac:dyDescent="0.3">
      <c r="A16" s="167"/>
      <c r="B16" s="131">
        <v>90</v>
      </c>
      <c r="C16" s="131" t="s">
        <v>6</v>
      </c>
      <c r="D16" s="159" t="s">
        <v>121</v>
      </c>
      <c r="E16" s="131">
        <v>100</v>
      </c>
      <c r="F16" s="102">
        <v>16.899999999999999</v>
      </c>
      <c r="G16" s="102">
        <v>15.6</v>
      </c>
      <c r="H16" s="102">
        <v>9.9</v>
      </c>
      <c r="I16" s="102">
        <v>247.5</v>
      </c>
      <c r="J16" s="102">
        <v>0.41</v>
      </c>
      <c r="K16" s="102">
        <v>0</v>
      </c>
      <c r="L16" s="102">
        <v>0.1</v>
      </c>
      <c r="M16" s="102">
        <v>0</v>
      </c>
      <c r="N16" s="102">
        <v>0</v>
      </c>
      <c r="O16" s="102">
        <v>60.2</v>
      </c>
      <c r="P16" s="102">
        <v>130.6</v>
      </c>
      <c r="Q16" s="102">
        <v>27.62</v>
      </c>
      <c r="R16" s="102">
        <v>1.78</v>
      </c>
      <c r="S16" s="102">
        <v>0</v>
      </c>
      <c r="T16" s="102">
        <v>0</v>
      </c>
      <c r="U16" s="102">
        <v>0</v>
      </c>
      <c r="V16" s="102">
        <v>0</v>
      </c>
    </row>
    <row r="17" spans="1:22" s="106" customFormat="1" ht="21" customHeight="1" x14ac:dyDescent="0.3">
      <c r="A17" s="167"/>
      <c r="B17" s="131">
        <v>64</v>
      </c>
      <c r="C17" s="131" t="s">
        <v>50</v>
      </c>
      <c r="D17" s="156" t="s">
        <v>52</v>
      </c>
      <c r="E17" s="103">
        <v>180</v>
      </c>
      <c r="F17" s="102">
        <v>7.74</v>
      </c>
      <c r="G17" s="102">
        <v>4.8600000000000003</v>
      </c>
      <c r="H17" s="102">
        <v>48.24</v>
      </c>
      <c r="I17" s="102">
        <v>268.38</v>
      </c>
      <c r="J17" s="102">
        <v>0.09</v>
      </c>
      <c r="K17" s="102">
        <v>0</v>
      </c>
      <c r="L17" s="102">
        <v>0</v>
      </c>
      <c r="M17" s="102">
        <v>0</v>
      </c>
      <c r="N17" s="102">
        <v>0</v>
      </c>
      <c r="O17" s="102">
        <v>15.66</v>
      </c>
      <c r="P17" s="102">
        <v>70</v>
      </c>
      <c r="Q17" s="18">
        <v>27</v>
      </c>
      <c r="R17" s="18">
        <v>1.4</v>
      </c>
      <c r="S17" s="18">
        <v>0</v>
      </c>
      <c r="T17" s="18">
        <v>0</v>
      </c>
      <c r="U17" s="18">
        <v>0</v>
      </c>
      <c r="V17" s="18">
        <v>0</v>
      </c>
    </row>
    <row r="18" spans="1:22" s="106" customFormat="1" ht="31.5" customHeight="1" x14ac:dyDescent="0.3">
      <c r="A18" s="167"/>
      <c r="B18" s="160">
        <v>154</v>
      </c>
      <c r="C18" s="131" t="s">
        <v>14</v>
      </c>
      <c r="D18" s="159" t="s">
        <v>122</v>
      </c>
      <c r="E18" s="103">
        <v>200</v>
      </c>
      <c r="F18" s="18">
        <v>0.16</v>
      </c>
      <c r="G18" s="18">
        <v>0</v>
      </c>
      <c r="H18" s="18">
        <v>17.739999999999998</v>
      </c>
      <c r="I18" s="18">
        <v>71.400000000000006</v>
      </c>
      <c r="J18" s="18">
        <v>0</v>
      </c>
      <c r="K18" s="18">
        <v>0</v>
      </c>
      <c r="L18" s="18">
        <v>2.8</v>
      </c>
      <c r="M18" s="18">
        <v>0</v>
      </c>
      <c r="N18" s="18">
        <v>0</v>
      </c>
      <c r="O18" s="18">
        <v>15.48</v>
      </c>
      <c r="P18" s="18">
        <v>6.2</v>
      </c>
      <c r="Q18" s="18">
        <v>2.16</v>
      </c>
      <c r="R18" s="18">
        <v>0.6</v>
      </c>
      <c r="S18" s="18">
        <v>0</v>
      </c>
      <c r="T18" s="18">
        <v>0</v>
      </c>
      <c r="U18" s="18">
        <v>0</v>
      </c>
      <c r="V18" s="18">
        <v>0</v>
      </c>
    </row>
    <row r="19" spans="1:22" s="106" customFormat="1" ht="28.5" customHeight="1" x14ac:dyDescent="0.3">
      <c r="A19" s="167"/>
      <c r="B19" s="160">
        <v>119</v>
      </c>
      <c r="C19" s="131" t="s">
        <v>10</v>
      </c>
      <c r="D19" s="156" t="s">
        <v>45</v>
      </c>
      <c r="E19" s="103">
        <v>45</v>
      </c>
      <c r="F19" s="18">
        <v>3.42</v>
      </c>
      <c r="G19" s="18">
        <v>0.36</v>
      </c>
      <c r="H19" s="18">
        <v>22.14</v>
      </c>
      <c r="I19" s="18">
        <v>105.75</v>
      </c>
      <c r="J19" s="18">
        <v>0.05</v>
      </c>
      <c r="K19" s="18">
        <v>0.01</v>
      </c>
      <c r="L19" s="18">
        <v>0</v>
      </c>
      <c r="M19" s="18">
        <v>0</v>
      </c>
      <c r="N19" s="18">
        <v>0</v>
      </c>
      <c r="O19" s="18">
        <v>9</v>
      </c>
      <c r="P19" s="18">
        <v>29.25</v>
      </c>
      <c r="Q19" s="18">
        <v>6.3</v>
      </c>
      <c r="R19" s="18">
        <v>0.5</v>
      </c>
      <c r="S19" s="18">
        <v>41.85</v>
      </c>
      <c r="T19" s="18">
        <v>1E-3</v>
      </c>
      <c r="U19" s="18">
        <v>3.0000000000000001E-3</v>
      </c>
      <c r="V19" s="102">
        <v>6.53</v>
      </c>
    </row>
    <row r="20" spans="1:22" s="106" customFormat="1" ht="31.5" customHeight="1" x14ac:dyDescent="0.3">
      <c r="A20" s="167"/>
      <c r="B20" s="131">
        <v>120</v>
      </c>
      <c r="C20" s="131" t="s">
        <v>11</v>
      </c>
      <c r="D20" s="156" t="s">
        <v>38</v>
      </c>
      <c r="E20" s="103">
        <v>30</v>
      </c>
      <c r="F20" s="18">
        <v>1.98</v>
      </c>
      <c r="G20" s="18">
        <v>0.36</v>
      </c>
      <c r="H20" s="18">
        <v>12.06</v>
      </c>
      <c r="I20" s="18">
        <v>59.4</v>
      </c>
      <c r="J20" s="18">
        <v>0.05</v>
      </c>
      <c r="K20" s="18">
        <v>0.02</v>
      </c>
      <c r="L20" s="18">
        <v>0</v>
      </c>
      <c r="M20" s="18">
        <v>0</v>
      </c>
      <c r="N20" s="18">
        <v>0</v>
      </c>
      <c r="O20" s="18">
        <v>8.6999999999999993</v>
      </c>
      <c r="P20" s="18">
        <v>45</v>
      </c>
      <c r="Q20" s="18">
        <v>14.1</v>
      </c>
      <c r="R20" s="18">
        <v>1.17</v>
      </c>
      <c r="S20" s="18">
        <v>70.5</v>
      </c>
      <c r="T20" s="18">
        <v>1E-3</v>
      </c>
      <c r="U20" s="18">
        <v>2E-3</v>
      </c>
      <c r="V20" s="18">
        <v>0.01</v>
      </c>
    </row>
    <row r="21" spans="1:22" s="164" customFormat="1" ht="21" customHeight="1" x14ac:dyDescent="0.3">
      <c r="A21" s="168"/>
      <c r="B21" s="168"/>
      <c r="C21" s="168"/>
      <c r="D21" s="162" t="s">
        <v>16</v>
      </c>
      <c r="E21" s="105">
        <f t="shared" ref="E21:V21" si="1">E14+E15+E16+E17+E18+E19+E20</f>
        <v>905</v>
      </c>
      <c r="F21" s="105">
        <f t="shared" si="1"/>
        <v>37.549999999999997</v>
      </c>
      <c r="G21" s="105">
        <f t="shared" si="1"/>
        <v>32.129999999999995</v>
      </c>
      <c r="H21" s="105">
        <f t="shared" si="1"/>
        <v>129.63</v>
      </c>
      <c r="I21" s="105">
        <f t="shared" si="1"/>
        <v>960.18</v>
      </c>
      <c r="J21" s="105">
        <f t="shared" si="1"/>
        <v>0.76500000000000001</v>
      </c>
      <c r="K21" s="105">
        <f t="shared" si="1"/>
        <v>0.03</v>
      </c>
      <c r="L21" s="105">
        <f t="shared" si="1"/>
        <v>12.98</v>
      </c>
      <c r="M21" s="105">
        <f t="shared" si="1"/>
        <v>2E-3</v>
      </c>
      <c r="N21" s="105">
        <f t="shared" si="1"/>
        <v>0</v>
      </c>
      <c r="O21" s="105">
        <f t="shared" si="1"/>
        <v>169.51</v>
      </c>
      <c r="P21" s="105">
        <f t="shared" si="1"/>
        <v>468.65</v>
      </c>
      <c r="Q21" s="105">
        <f t="shared" si="1"/>
        <v>123.38</v>
      </c>
      <c r="R21" s="105">
        <f t="shared" si="1"/>
        <v>7.4249999999999989</v>
      </c>
      <c r="S21" s="105">
        <f t="shared" si="1"/>
        <v>112.35</v>
      </c>
      <c r="T21" s="105">
        <f t="shared" si="1"/>
        <v>2E-3</v>
      </c>
      <c r="U21" s="105">
        <f t="shared" si="1"/>
        <v>5.0000000000000001E-3</v>
      </c>
      <c r="V21" s="105">
        <f t="shared" si="1"/>
        <v>6.54</v>
      </c>
    </row>
    <row r="22" spans="1:22" s="164" customFormat="1" ht="21" customHeight="1" x14ac:dyDescent="0.3">
      <c r="A22" s="168"/>
      <c r="B22" s="168"/>
      <c r="C22" s="168"/>
      <c r="D22" s="162" t="s">
        <v>17</v>
      </c>
      <c r="E22" s="105"/>
      <c r="F22" s="105"/>
      <c r="G22" s="105"/>
      <c r="H22" s="105"/>
      <c r="I22" s="169">
        <f>I21/27.2</f>
        <v>35.300735294117644</v>
      </c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</row>
    <row r="23" spans="1:22" s="170" customFormat="1" ht="21" customHeight="1" x14ac:dyDescent="0.3">
      <c r="A23" s="131" t="s">
        <v>86</v>
      </c>
      <c r="B23" s="131"/>
      <c r="C23" s="131" t="s">
        <v>87</v>
      </c>
      <c r="D23" s="166" t="s">
        <v>96</v>
      </c>
      <c r="E23" s="103">
        <v>20</v>
      </c>
      <c r="F23" s="18">
        <v>0.17</v>
      </c>
      <c r="G23" s="18">
        <v>1.69</v>
      </c>
      <c r="H23" s="18">
        <v>14.9</v>
      </c>
      <c r="I23" s="21">
        <v>224</v>
      </c>
      <c r="J23" s="18">
        <v>0.02</v>
      </c>
      <c r="K23" s="18">
        <v>0</v>
      </c>
      <c r="L23" s="18">
        <v>0</v>
      </c>
      <c r="M23" s="18">
        <v>0</v>
      </c>
      <c r="N23" s="18">
        <v>0</v>
      </c>
      <c r="O23" s="18">
        <v>6</v>
      </c>
      <c r="P23" s="18">
        <v>14</v>
      </c>
      <c r="Q23" s="18">
        <v>0.5</v>
      </c>
      <c r="R23" s="18">
        <v>0.28999999999999998</v>
      </c>
      <c r="S23" s="18">
        <v>0</v>
      </c>
      <c r="T23" s="18">
        <v>0</v>
      </c>
      <c r="U23" s="18">
        <v>0</v>
      </c>
      <c r="V23" s="18">
        <v>0</v>
      </c>
    </row>
    <row r="24" spans="1:22" s="170" customFormat="1" ht="21" customHeight="1" x14ac:dyDescent="0.3">
      <c r="A24" s="131"/>
      <c r="B24" s="131">
        <v>21</v>
      </c>
      <c r="C24" s="131" t="s">
        <v>15</v>
      </c>
      <c r="D24" s="171" t="s">
        <v>88</v>
      </c>
      <c r="E24" s="131">
        <v>200</v>
      </c>
      <c r="F24" s="18">
        <v>2.02</v>
      </c>
      <c r="G24" s="18">
        <v>0.83</v>
      </c>
      <c r="H24" s="18">
        <v>34.869999999999997</v>
      </c>
      <c r="I24" s="18">
        <v>114.62</v>
      </c>
      <c r="J24" s="18">
        <v>0</v>
      </c>
      <c r="K24" s="18">
        <v>0</v>
      </c>
      <c r="L24" s="18">
        <v>20.51</v>
      </c>
      <c r="M24" s="18">
        <v>0</v>
      </c>
      <c r="N24" s="18">
        <v>0</v>
      </c>
      <c r="O24" s="18">
        <v>53.8</v>
      </c>
      <c r="P24" s="18">
        <v>0</v>
      </c>
      <c r="Q24" s="18">
        <v>28.28</v>
      </c>
      <c r="R24" s="18">
        <v>2.2799999999999998</v>
      </c>
      <c r="S24" s="18">
        <v>0</v>
      </c>
      <c r="T24" s="18">
        <v>0</v>
      </c>
      <c r="U24" s="18">
        <v>0</v>
      </c>
      <c r="V24" s="18">
        <v>0</v>
      </c>
    </row>
    <row r="25" spans="1:22" s="106" customFormat="1" ht="31.5" customHeight="1" x14ac:dyDescent="0.3">
      <c r="A25" s="131"/>
      <c r="B25" s="10">
        <v>114</v>
      </c>
      <c r="C25" s="129" t="s">
        <v>37</v>
      </c>
      <c r="D25" s="152" t="s">
        <v>108</v>
      </c>
      <c r="E25" s="129">
        <v>200</v>
      </c>
      <c r="F25" s="9">
        <v>0</v>
      </c>
      <c r="G25" s="9">
        <v>0</v>
      </c>
      <c r="H25" s="9">
        <v>7.27</v>
      </c>
      <c r="I25" s="9">
        <v>28.73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0.26</v>
      </c>
      <c r="P25" s="9">
        <v>0.03</v>
      </c>
      <c r="Q25" s="9">
        <v>0.03</v>
      </c>
      <c r="R25" s="9">
        <v>0.02</v>
      </c>
      <c r="S25" s="9">
        <v>0.28999999999999998</v>
      </c>
      <c r="T25" s="9">
        <v>0</v>
      </c>
      <c r="U25" s="9">
        <v>0</v>
      </c>
      <c r="V25" s="9">
        <v>0</v>
      </c>
    </row>
    <row r="26" spans="1:22" s="164" customFormat="1" ht="21" customHeight="1" x14ac:dyDescent="0.3">
      <c r="A26" s="161"/>
      <c r="B26" s="161"/>
      <c r="C26" s="161"/>
      <c r="D26" s="172" t="s">
        <v>16</v>
      </c>
      <c r="E26" s="105">
        <v>420</v>
      </c>
      <c r="F26" s="163">
        <v>0.37</v>
      </c>
      <c r="G26" s="163">
        <v>1.69</v>
      </c>
      <c r="H26" s="163">
        <v>26</v>
      </c>
      <c r="I26" s="173">
        <v>383.42</v>
      </c>
      <c r="J26" s="163">
        <v>0.1</v>
      </c>
      <c r="K26" s="163">
        <v>0</v>
      </c>
      <c r="L26" s="163">
        <v>0.87</v>
      </c>
      <c r="M26" s="163">
        <v>35.200000000000003</v>
      </c>
      <c r="N26" s="163">
        <v>0</v>
      </c>
      <c r="O26" s="163">
        <v>8.5</v>
      </c>
      <c r="P26" s="163">
        <v>15.8</v>
      </c>
      <c r="Q26" s="163">
        <v>14.5</v>
      </c>
      <c r="R26" s="163">
        <v>0.49</v>
      </c>
      <c r="S26" s="163">
        <v>0</v>
      </c>
      <c r="T26" s="163">
        <v>0</v>
      </c>
      <c r="U26" s="163">
        <v>0</v>
      </c>
      <c r="V26" s="163">
        <v>0</v>
      </c>
    </row>
    <row r="27" spans="1:22" s="164" customFormat="1" ht="21" customHeight="1" x14ac:dyDescent="0.3">
      <c r="A27" s="161"/>
      <c r="B27" s="161"/>
      <c r="C27" s="161"/>
      <c r="D27" s="172" t="s">
        <v>17</v>
      </c>
      <c r="E27" s="105"/>
      <c r="F27" s="105"/>
      <c r="G27" s="105"/>
      <c r="H27" s="105"/>
      <c r="I27" s="169">
        <f>I26/27.2</f>
        <v>14.096323529411766</v>
      </c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</row>
    <row r="28" spans="1:22" s="106" customFormat="1" ht="21" customHeight="1" x14ac:dyDescent="0.3">
      <c r="A28" s="131" t="s">
        <v>89</v>
      </c>
      <c r="B28" s="87">
        <v>81</v>
      </c>
      <c r="C28" s="88" t="s">
        <v>6</v>
      </c>
      <c r="D28" s="135" t="s">
        <v>123</v>
      </c>
      <c r="E28" s="127">
        <v>100</v>
      </c>
      <c r="F28" s="8">
        <v>24.9</v>
      </c>
      <c r="G28" s="8">
        <v>17</v>
      </c>
      <c r="H28" s="8">
        <v>6</v>
      </c>
      <c r="I28" s="8">
        <v>255.3</v>
      </c>
      <c r="J28" s="8">
        <v>0.06</v>
      </c>
      <c r="K28" s="8"/>
      <c r="L28" s="8">
        <v>1.38</v>
      </c>
      <c r="M28" s="8">
        <v>0.02</v>
      </c>
      <c r="N28" s="8">
        <v>0</v>
      </c>
      <c r="O28" s="8">
        <v>30.6</v>
      </c>
      <c r="P28" s="8">
        <v>189.69</v>
      </c>
      <c r="Q28" s="8">
        <v>23.5</v>
      </c>
      <c r="R28" s="8">
        <v>1.34</v>
      </c>
      <c r="S28" s="8">
        <v>0</v>
      </c>
      <c r="T28" s="8">
        <v>0</v>
      </c>
      <c r="U28" s="8">
        <v>0</v>
      </c>
      <c r="V28" s="8">
        <v>0</v>
      </c>
    </row>
    <row r="29" spans="1:22" s="106" customFormat="1" ht="21" customHeight="1" x14ac:dyDescent="0.3">
      <c r="A29" s="131"/>
      <c r="B29" s="131">
        <v>53</v>
      </c>
      <c r="C29" s="131" t="s">
        <v>50</v>
      </c>
      <c r="D29" s="166" t="s">
        <v>124</v>
      </c>
      <c r="E29" s="103">
        <v>180</v>
      </c>
      <c r="F29" s="102">
        <v>3.96</v>
      </c>
      <c r="G29" s="102">
        <v>5.94</v>
      </c>
      <c r="H29" s="102">
        <v>38.700000000000003</v>
      </c>
      <c r="I29" s="102">
        <v>223.74</v>
      </c>
      <c r="J29" s="102">
        <v>3.5999999999999997E-2</v>
      </c>
      <c r="K29" s="102">
        <v>0</v>
      </c>
      <c r="L29" s="102">
        <v>0</v>
      </c>
      <c r="M29" s="102">
        <v>22.68</v>
      </c>
      <c r="N29" s="102">
        <v>0</v>
      </c>
      <c r="O29" s="102">
        <v>8.4</v>
      </c>
      <c r="P29" s="102">
        <v>96.46</v>
      </c>
      <c r="Q29" s="102">
        <v>31.41</v>
      </c>
      <c r="R29" s="102">
        <v>0.64800000000000002</v>
      </c>
      <c r="S29" s="102">
        <v>0</v>
      </c>
      <c r="T29" s="102">
        <v>0</v>
      </c>
      <c r="U29" s="102">
        <v>0</v>
      </c>
      <c r="V29" s="102">
        <v>0</v>
      </c>
    </row>
    <row r="30" spans="1:22" s="106" customFormat="1" ht="21" customHeight="1" x14ac:dyDescent="0.3">
      <c r="A30" s="131"/>
      <c r="B30" s="131"/>
      <c r="C30" s="131" t="s">
        <v>90</v>
      </c>
      <c r="D30" s="159" t="s">
        <v>91</v>
      </c>
      <c r="E30" s="131">
        <v>200</v>
      </c>
      <c r="F30" s="102">
        <v>5.6</v>
      </c>
      <c r="G30" s="102">
        <v>5</v>
      </c>
      <c r="H30" s="102">
        <v>22</v>
      </c>
      <c r="I30" s="102">
        <v>156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</row>
    <row r="31" spans="1:22" s="106" customFormat="1" ht="21" customHeight="1" x14ac:dyDescent="0.35">
      <c r="A31" s="131"/>
      <c r="B31" s="23">
        <v>107</v>
      </c>
      <c r="C31" s="23" t="s">
        <v>14</v>
      </c>
      <c r="D31" s="207" t="s">
        <v>93</v>
      </c>
      <c r="E31" s="23">
        <v>200</v>
      </c>
      <c r="F31" s="24">
        <v>8</v>
      </c>
      <c r="G31" s="24">
        <v>2</v>
      </c>
      <c r="H31" s="24">
        <v>22.12</v>
      </c>
      <c r="I31" s="25">
        <v>94.4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</row>
    <row r="32" spans="1:22" s="164" customFormat="1" ht="21" customHeight="1" x14ac:dyDescent="0.3">
      <c r="A32" s="161"/>
      <c r="B32" s="161"/>
      <c r="C32" s="161"/>
      <c r="D32" s="172" t="s">
        <v>16</v>
      </c>
      <c r="E32" s="105">
        <f>SUM(E28:E31)</f>
        <v>680</v>
      </c>
      <c r="F32" s="105">
        <v>27.655000000000001</v>
      </c>
      <c r="G32" s="105">
        <v>23.49</v>
      </c>
      <c r="H32" s="105">
        <v>68.16</v>
      </c>
      <c r="I32" s="105">
        <f>SUM(I28:I31)</f>
        <v>729.43999999999994</v>
      </c>
      <c r="J32" s="105">
        <v>0.16</v>
      </c>
      <c r="K32" s="105">
        <v>0.03</v>
      </c>
      <c r="L32" s="105">
        <v>4.3600000000000003</v>
      </c>
      <c r="M32" s="105">
        <v>18.899999999999999</v>
      </c>
      <c r="N32" s="105">
        <v>0.08</v>
      </c>
      <c r="O32" s="105">
        <v>31.43</v>
      </c>
      <c r="P32" s="105">
        <v>135.57999999999998</v>
      </c>
      <c r="Q32" s="105">
        <v>66.039999999999992</v>
      </c>
      <c r="R32" s="105">
        <v>1.96</v>
      </c>
      <c r="S32" s="105">
        <v>0.52</v>
      </c>
      <c r="T32" s="105">
        <v>0</v>
      </c>
      <c r="U32" s="105">
        <v>8.0000000000000002E-3</v>
      </c>
      <c r="V32" s="105">
        <v>2.7E-2</v>
      </c>
    </row>
    <row r="33" spans="1:22" s="164" customFormat="1" ht="21" customHeight="1" x14ac:dyDescent="0.3">
      <c r="A33" s="161"/>
      <c r="B33" s="161"/>
      <c r="C33" s="161"/>
      <c r="D33" s="172" t="s">
        <v>17</v>
      </c>
      <c r="E33" s="105"/>
      <c r="F33" s="105"/>
      <c r="G33" s="105"/>
      <c r="H33" s="174"/>
      <c r="I33" s="174">
        <f>I32/27.2</f>
        <v>26.817647058823528</v>
      </c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75"/>
    </row>
    <row r="34" spans="1:22" s="106" customFormat="1" ht="15" x14ac:dyDescent="0.3">
      <c r="A34" s="176"/>
      <c r="B34" s="176"/>
      <c r="C34" s="176"/>
      <c r="D34" s="170"/>
      <c r="E34" s="170">
        <f>E12+E21+E26+E32</f>
        <v>2655</v>
      </c>
      <c r="F34" s="170"/>
      <c r="G34" s="170"/>
      <c r="H34" s="170"/>
      <c r="I34" s="177">
        <f>I33+I27+I22+I13</f>
        <v>110.14264705882354</v>
      </c>
      <c r="J34" s="170"/>
      <c r="K34" s="170"/>
      <c r="L34" s="170"/>
      <c r="M34" s="170"/>
      <c r="N34" s="170"/>
      <c r="O34" s="170"/>
      <c r="P34" s="170"/>
      <c r="Q34" s="170"/>
    </row>
    <row r="35" spans="1:22" s="106" customFormat="1" ht="15" x14ac:dyDescent="0.3">
      <c r="A35" s="176"/>
      <c r="B35" s="176"/>
      <c r="C35" s="176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</row>
    <row r="36" spans="1:22" ht="22.5" x14ac:dyDescent="0.45">
      <c r="D36" s="79" t="s">
        <v>104</v>
      </c>
      <c r="E36" s="79"/>
      <c r="F36" s="79"/>
      <c r="G36" s="79"/>
      <c r="H36" s="79"/>
    </row>
    <row r="37" spans="1:22" ht="22.5" x14ac:dyDescent="0.45">
      <c r="D37" s="79"/>
      <c r="E37" s="79"/>
      <c r="F37" s="79"/>
      <c r="G37" s="79"/>
      <c r="H37" s="79"/>
    </row>
    <row r="38" spans="1:22" ht="22.5" x14ac:dyDescent="0.45">
      <c r="D38" s="79" t="s">
        <v>105</v>
      </c>
      <c r="E38" s="79"/>
      <c r="F38" s="79"/>
      <c r="G38" s="79"/>
      <c r="H38" s="79"/>
    </row>
  </sheetData>
  <mergeCells count="9">
    <mergeCell ref="I2:J2"/>
    <mergeCell ref="J4:N4"/>
    <mergeCell ref="O4:V4"/>
    <mergeCell ref="C4:C5"/>
    <mergeCell ref="A4:A5"/>
    <mergeCell ref="D4:D5"/>
    <mergeCell ref="E4:E5"/>
    <mergeCell ref="B4:B5"/>
    <mergeCell ref="F4:H4"/>
  </mergeCells>
  <pageMargins left="0.25" right="0.25" top="0.75" bottom="0.75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2:V40"/>
  <sheetViews>
    <sheetView view="pageBreakPreview" zoomScale="70" zoomScaleNormal="70" zoomScaleSheetLayoutView="70" workbookViewId="0">
      <selection activeCell="I2" sqref="I2:J2"/>
    </sheetView>
  </sheetViews>
  <sheetFormatPr defaultColWidth="9.1796875" defaultRowHeight="25.5" customHeight="1" x14ac:dyDescent="0.3"/>
  <cols>
    <col min="1" max="2" width="13.1796875" style="51" customWidth="1"/>
    <col min="3" max="3" width="13.1796875" style="249" customWidth="1"/>
    <col min="4" max="4" width="56.54296875" style="34" customWidth="1"/>
    <col min="5" max="22" width="8.54296875" style="34" customWidth="1"/>
    <col min="23" max="16384" width="9.1796875" style="34"/>
  </cols>
  <sheetData>
    <row r="2" spans="1:22" ht="25.5" customHeight="1" x14ac:dyDescent="0.65">
      <c r="A2" s="55"/>
      <c r="B2" s="55"/>
      <c r="C2" s="248"/>
      <c r="D2" s="57" t="s">
        <v>102</v>
      </c>
      <c r="E2" s="58" t="s">
        <v>103</v>
      </c>
      <c r="F2" s="58">
        <v>3</v>
      </c>
      <c r="G2" s="59"/>
      <c r="H2" s="59"/>
      <c r="I2" s="265" t="s">
        <v>140</v>
      </c>
      <c r="J2" s="265"/>
      <c r="K2" s="60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4" spans="1:22" ht="25.5" customHeight="1" x14ac:dyDescent="0.3">
      <c r="A4" s="258" t="s">
        <v>0</v>
      </c>
      <c r="B4" s="260" t="s">
        <v>101</v>
      </c>
      <c r="C4" s="275" t="s">
        <v>34</v>
      </c>
      <c r="D4" s="260" t="s">
        <v>33</v>
      </c>
      <c r="E4" s="260" t="s">
        <v>22</v>
      </c>
      <c r="F4" s="262" t="s">
        <v>18</v>
      </c>
      <c r="G4" s="263"/>
      <c r="H4" s="264"/>
      <c r="I4" s="53" t="s">
        <v>19</v>
      </c>
      <c r="J4" s="256" t="s">
        <v>20</v>
      </c>
      <c r="K4" s="256"/>
      <c r="L4" s="257"/>
      <c r="M4" s="257"/>
      <c r="N4" s="257"/>
      <c r="O4" s="256" t="s">
        <v>21</v>
      </c>
      <c r="P4" s="256"/>
      <c r="Q4" s="256"/>
      <c r="R4" s="256"/>
      <c r="S4" s="256"/>
      <c r="T4" s="256"/>
      <c r="U4" s="256"/>
      <c r="V4" s="256"/>
    </row>
    <row r="5" spans="1:22" ht="25.5" customHeight="1" x14ac:dyDescent="0.3">
      <c r="A5" s="259"/>
      <c r="B5" s="277"/>
      <c r="C5" s="276"/>
      <c r="D5" s="277"/>
      <c r="E5" s="277"/>
      <c r="F5" s="52" t="s">
        <v>23</v>
      </c>
      <c r="G5" s="52" t="s">
        <v>24</v>
      </c>
      <c r="H5" s="52" t="s">
        <v>25</v>
      </c>
      <c r="I5" s="83" t="s">
        <v>26</v>
      </c>
      <c r="J5" s="52" t="s">
        <v>27</v>
      </c>
      <c r="K5" s="52" t="s">
        <v>63</v>
      </c>
      <c r="L5" s="52" t="s">
        <v>28</v>
      </c>
      <c r="M5" s="52" t="s">
        <v>64</v>
      </c>
      <c r="N5" s="52" t="s">
        <v>65</v>
      </c>
      <c r="O5" s="52" t="s">
        <v>29</v>
      </c>
      <c r="P5" s="52" t="s">
        <v>30</v>
      </c>
      <c r="Q5" s="52" t="s">
        <v>31</v>
      </c>
      <c r="R5" s="52" t="s">
        <v>32</v>
      </c>
      <c r="S5" s="52" t="s">
        <v>66</v>
      </c>
      <c r="T5" s="52" t="s">
        <v>67</v>
      </c>
      <c r="U5" s="52" t="s">
        <v>68</v>
      </c>
      <c r="V5" s="52" t="s">
        <v>69</v>
      </c>
    </row>
    <row r="6" spans="1:22" s="40" customFormat="1" ht="27" customHeight="1" x14ac:dyDescent="0.35">
      <c r="A6" s="178" t="s">
        <v>2</v>
      </c>
      <c r="B6" s="81">
        <v>1</v>
      </c>
      <c r="C6" s="250" t="s">
        <v>15</v>
      </c>
      <c r="D6" s="88" t="s">
        <v>8</v>
      </c>
      <c r="E6" s="87">
        <v>15</v>
      </c>
      <c r="F6" s="8">
        <v>3.66</v>
      </c>
      <c r="G6" s="8">
        <v>3.54</v>
      </c>
      <c r="H6" s="8">
        <v>0</v>
      </c>
      <c r="I6" s="84">
        <v>46.5</v>
      </c>
      <c r="J6" s="80">
        <v>0.01</v>
      </c>
      <c r="K6" s="80">
        <v>0.05</v>
      </c>
      <c r="L6" s="80">
        <v>0.1</v>
      </c>
      <c r="M6" s="80">
        <v>40</v>
      </c>
      <c r="N6" s="80">
        <v>0.14000000000000001</v>
      </c>
      <c r="O6" s="80">
        <v>132</v>
      </c>
      <c r="P6" s="80">
        <v>75</v>
      </c>
      <c r="Q6" s="80">
        <v>5.25</v>
      </c>
      <c r="R6" s="80">
        <v>0.15</v>
      </c>
      <c r="S6" s="80">
        <v>13.2</v>
      </c>
      <c r="T6" s="80">
        <v>0</v>
      </c>
      <c r="U6" s="80">
        <v>0</v>
      </c>
      <c r="V6" s="80">
        <v>0</v>
      </c>
    </row>
    <row r="7" spans="1:22" s="40" customFormat="1" ht="27" customHeight="1" x14ac:dyDescent="0.35">
      <c r="A7" s="178"/>
      <c r="B7" s="82">
        <v>2</v>
      </c>
      <c r="C7" s="189" t="s">
        <v>15</v>
      </c>
      <c r="D7" s="130" t="s">
        <v>81</v>
      </c>
      <c r="E7" s="10">
        <v>10</v>
      </c>
      <c r="F7" s="9">
        <v>0.08</v>
      </c>
      <c r="G7" s="9">
        <v>7.25</v>
      </c>
      <c r="H7" s="9">
        <v>0.13</v>
      </c>
      <c r="I7" s="85">
        <v>65.430000000000007</v>
      </c>
      <c r="J7" s="80">
        <v>0</v>
      </c>
      <c r="K7" s="80">
        <v>0.01</v>
      </c>
      <c r="L7" s="80">
        <v>0</v>
      </c>
      <c r="M7" s="80">
        <v>50</v>
      </c>
      <c r="N7" s="80">
        <v>0.13</v>
      </c>
      <c r="O7" s="80">
        <v>2.4</v>
      </c>
      <c r="P7" s="80">
        <v>3</v>
      </c>
      <c r="Q7" s="80">
        <v>0</v>
      </c>
      <c r="R7" s="80">
        <v>0.02</v>
      </c>
      <c r="S7" s="80">
        <v>3</v>
      </c>
      <c r="T7" s="80">
        <v>0</v>
      </c>
      <c r="U7" s="80">
        <v>1E-4</v>
      </c>
      <c r="V7" s="80">
        <v>0</v>
      </c>
    </row>
    <row r="8" spans="1:22" s="40" customFormat="1" ht="27" customHeight="1" x14ac:dyDescent="0.35">
      <c r="A8" s="178"/>
      <c r="B8" s="82">
        <v>56</v>
      </c>
      <c r="C8" s="190" t="s">
        <v>49</v>
      </c>
      <c r="D8" s="130" t="s">
        <v>118</v>
      </c>
      <c r="E8" s="87">
        <v>200</v>
      </c>
      <c r="F8" s="87">
        <v>7.84</v>
      </c>
      <c r="G8" s="87">
        <v>8.99</v>
      </c>
      <c r="H8" s="87">
        <v>39.840000000000003</v>
      </c>
      <c r="I8" s="86">
        <v>271.27999999999997</v>
      </c>
      <c r="J8" s="82">
        <v>0.1</v>
      </c>
      <c r="K8" s="82">
        <v>0.28000000000000003</v>
      </c>
      <c r="L8" s="82">
        <v>2.06</v>
      </c>
      <c r="M8" s="82">
        <v>40</v>
      </c>
      <c r="N8" s="82">
        <v>0.19</v>
      </c>
      <c r="O8" s="82">
        <v>234.64</v>
      </c>
      <c r="P8" s="82">
        <v>207.49</v>
      </c>
      <c r="Q8" s="82">
        <v>41.59</v>
      </c>
      <c r="R8" s="82">
        <v>0.54</v>
      </c>
      <c r="S8" s="82">
        <v>310.19</v>
      </c>
      <c r="T8" s="82">
        <v>1.7000000000000001E-2</v>
      </c>
      <c r="U8" s="82">
        <v>8.0000000000000002E-3</v>
      </c>
      <c r="V8" s="82">
        <v>0.05</v>
      </c>
    </row>
    <row r="9" spans="1:22" s="40" customFormat="1" ht="27" customHeight="1" x14ac:dyDescent="0.35">
      <c r="A9" s="178"/>
      <c r="B9" s="10">
        <v>114</v>
      </c>
      <c r="C9" s="10" t="s">
        <v>37</v>
      </c>
      <c r="D9" s="152" t="s">
        <v>42</v>
      </c>
      <c r="E9" s="129">
        <v>200</v>
      </c>
      <c r="F9" s="9">
        <v>0</v>
      </c>
      <c r="G9" s="9">
        <v>0</v>
      </c>
      <c r="H9" s="9">
        <v>7.27</v>
      </c>
      <c r="I9" s="9">
        <v>28.73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0.26</v>
      </c>
      <c r="P9" s="9">
        <v>0.03</v>
      </c>
      <c r="Q9" s="9">
        <v>0.03</v>
      </c>
      <c r="R9" s="9">
        <v>0.02</v>
      </c>
      <c r="S9" s="9">
        <v>0.28999999999999998</v>
      </c>
      <c r="T9" s="9">
        <v>0</v>
      </c>
      <c r="U9" s="9">
        <v>0</v>
      </c>
      <c r="V9" s="9">
        <v>0</v>
      </c>
    </row>
    <row r="10" spans="1:22" s="40" customFormat="1" ht="27" customHeight="1" x14ac:dyDescent="0.35">
      <c r="A10" s="178"/>
      <c r="B10" s="82" t="s">
        <v>77</v>
      </c>
      <c r="C10" s="189" t="s">
        <v>14</v>
      </c>
      <c r="D10" s="128" t="s">
        <v>109</v>
      </c>
      <c r="E10" s="10">
        <v>200</v>
      </c>
      <c r="F10" s="9">
        <v>8.25</v>
      </c>
      <c r="G10" s="9">
        <v>6.25</v>
      </c>
      <c r="H10" s="9">
        <v>22</v>
      </c>
      <c r="I10" s="115">
        <v>175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9"/>
    </row>
    <row r="11" spans="1:22" s="40" customFormat="1" ht="27" customHeight="1" x14ac:dyDescent="0.35">
      <c r="A11" s="178"/>
      <c r="B11" s="134">
        <v>119</v>
      </c>
      <c r="C11" s="251" t="s">
        <v>10</v>
      </c>
      <c r="D11" s="135" t="s">
        <v>45</v>
      </c>
      <c r="E11" s="131">
        <v>40</v>
      </c>
      <c r="F11" s="18">
        <v>3</v>
      </c>
      <c r="G11" s="18">
        <v>0.4</v>
      </c>
      <c r="H11" s="18">
        <v>19.600000000000001</v>
      </c>
      <c r="I11" s="36">
        <v>94</v>
      </c>
      <c r="J11" s="36">
        <v>0.04</v>
      </c>
      <c r="K11" s="36">
        <v>0.02</v>
      </c>
      <c r="L11" s="36">
        <v>0</v>
      </c>
      <c r="M11" s="36">
        <v>0</v>
      </c>
      <c r="N11" s="36">
        <v>0</v>
      </c>
      <c r="O11" s="36">
        <v>8</v>
      </c>
      <c r="P11" s="36">
        <v>26</v>
      </c>
      <c r="Q11" s="36">
        <v>5.6</v>
      </c>
      <c r="R11" s="36">
        <v>0.44</v>
      </c>
      <c r="S11" s="36">
        <v>37.200000000000003</v>
      </c>
      <c r="T11" s="36">
        <v>2E-3</v>
      </c>
      <c r="U11" s="36">
        <v>2E-3</v>
      </c>
      <c r="V11" s="36">
        <v>5.8</v>
      </c>
    </row>
    <row r="12" spans="1:22" s="40" customFormat="1" ht="27" customHeight="1" x14ac:dyDescent="0.35">
      <c r="A12" s="178"/>
      <c r="B12" s="127">
        <v>120</v>
      </c>
      <c r="C12" s="251" t="s">
        <v>11</v>
      </c>
      <c r="D12" s="135" t="s">
        <v>38</v>
      </c>
      <c r="E12" s="103">
        <v>40</v>
      </c>
      <c r="F12" s="18">
        <v>2.6</v>
      </c>
      <c r="G12" s="18">
        <v>0.4</v>
      </c>
      <c r="H12" s="18">
        <v>16</v>
      </c>
      <c r="I12" s="37">
        <v>79.2</v>
      </c>
      <c r="J12" s="36">
        <v>0.06</v>
      </c>
      <c r="K12" s="36">
        <v>0.04</v>
      </c>
      <c r="L12" s="36">
        <v>0</v>
      </c>
      <c r="M12" s="36">
        <v>0</v>
      </c>
      <c r="N12" s="36">
        <v>0</v>
      </c>
      <c r="O12" s="36">
        <v>11.6</v>
      </c>
      <c r="P12" s="36">
        <v>60</v>
      </c>
      <c r="Q12" s="36">
        <v>18.8</v>
      </c>
      <c r="R12" s="36">
        <v>15.6</v>
      </c>
      <c r="S12" s="36">
        <v>94</v>
      </c>
      <c r="T12" s="36">
        <v>2E-3</v>
      </c>
      <c r="U12" s="36">
        <v>2E-3</v>
      </c>
      <c r="V12" s="36">
        <v>0</v>
      </c>
    </row>
    <row r="13" spans="1:22" s="40" customFormat="1" ht="27" customHeight="1" x14ac:dyDescent="0.35">
      <c r="A13" s="127"/>
      <c r="B13" s="127"/>
      <c r="C13" s="251"/>
      <c r="D13" s="116" t="s">
        <v>16</v>
      </c>
      <c r="E13" s="105">
        <f>SUM(E6:E12)</f>
        <v>705</v>
      </c>
      <c r="F13" s="105">
        <f t="shared" ref="F13:I13" si="0">SUM(F6:F12)</f>
        <v>25.43</v>
      </c>
      <c r="G13" s="105">
        <f t="shared" si="0"/>
        <v>26.83</v>
      </c>
      <c r="H13" s="105">
        <f t="shared" si="0"/>
        <v>104.84</v>
      </c>
      <c r="I13" s="105">
        <f t="shared" si="0"/>
        <v>760.1400000000001</v>
      </c>
      <c r="J13" s="103">
        <f t="shared" ref="J13" si="1">SUM(J6:J12)</f>
        <v>0.21</v>
      </c>
      <c r="K13" s="103">
        <f t="shared" ref="K13" si="2">SUM(K6:K12)</f>
        <v>0.4</v>
      </c>
      <c r="L13" s="103">
        <f t="shared" ref="L13" si="3">SUM(L6:L12)</f>
        <v>2.16</v>
      </c>
      <c r="M13" s="103">
        <f t="shared" ref="M13" si="4">SUM(M6:M12)</f>
        <v>130</v>
      </c>
      <c r="N13" s="103">
        <f t="shared" ref="N13" si="5">SUM(N6:N12)</f>
        <v>0.46</v>
      </c>
      <c r="O13" s="103">
        <f t="shared" ref="O13" si="6">SUM(O6:O12)</f>
        <v>388.9</v>
      </c>
      <c r="P13" s="103">
        <f t="shared" ref="P13" si="7">SUM(P6:P12)</f>
        <v>371.52</v>
      </c>
      <c r="Q13" s="103">
        <f t="shared" ref="Q13" si="8">SUM(Q6:Q12)</f>
        <v>71.27000000000001</v>
      </c>
      <c r="R13" s="103">
        <f t="shared" ref="R13" si="9">SUM(R6:R12)</f>
        <v>16.77</v>
      </c>
      <c r="S13" s="103">
        <f t="shared" ref="S13" si="10">SUM(S6:S12)</f>
        <v>457.88</v>
      </c>
      <c r="T13" s="103">
        <f t="shared" ref="T13" si="11">SUM(T6:T12)</f>
        <v>2.1000000000000005E-2</v>
      </c>
      <c r="U13" s="103">
        <f t="shared" ref="U13" si="12">SUM(U6:U12)</f>
        <v>1.21E-2</v>
      </c>
      <c r="V13" s="103">
        <f t="shared" ref="V13" si="13">SUM(V6:V12)</f>
        <v>5.85</v>
      </c>
    </row>
    <row r="14" spans="1:22" s="40" customFormat="1" ht="27" customHeight="1" x14ac:dyDescent="0.35">
      <c r="A14" s="127"/>
      <c r="B14" s="127"/>
      <c r="C14" s="251"/>
      <c r="D14" s="116" t="s">
        <v>17</v>
      </c>
      <c r="E14" s="103"/>
      <c r="F14" s="179"/>
      <c r="G14" s="179"/>
      <c r="H14" s="179"/>
      <c r="I14" s="180">
        <f>I13/27.2</f>
        <v>27.946323529411767</v>
      </c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</row>
    <row r="15" spans="1:22" s="40" customFormat="1" ht="27" customHeight="1" x14ac:dyDescent="0.35">
      <c r="A15" s="127" t="s">
        <v>3</v>
      </c>
      <c r="B15" s="127">
        <v>28</v>
      </c>
      <c r="C15" s="251" t="s">
        <v>15</v>
      </c>
      <c r="D15" s="135" t="s">
        <v>76</v>
      </c>
      <c r="E15" s="182">
        <v>100</v>
      </c>
      <c r="F15" s="18">
        <v>0.7</v>
      </c>
      <c r="G15" s="18">
        <v>1</v>
      </c>
      <c r="H15" s="18">
        <v>1.7</v>
      </c>
      <c r="I15" s="36">
        <v>10.3</v>
      </c>
      <c r="J15" s="39">
        <v>0.03</v>
      </c>
      <c r="K15" s="39">
        <v>0</v>
      </c>
      <c r="L15" s="39">
        <v>7</v>
      </c>
      <c r="M15" s="39">
        <v>0.02</v>
      </c>
      <c r="N15" s="39">
        <v>0</v>
      </c>
      <c r="O15" s="39">
        <v>17</v>
      </c>
      <c r="P15" s="39">
        <v>42</v>
      </c>
      <c r="Q15" s="39">
        <v>0</v>
      </c>
      <c r="R15" s="39">
        <v>0.5</v>
      </c>
      <c r="S15" s="39">
        <v>0</v>
      </c>
      <c r="T15" s="39">
        <v>0</v>
      </c>
      <c r="U15" s="39">
        <v>0</v>
      </c>
      <c r="V15" s="39">
        <v>0</v>
      </c>
    </row>
    <row r="16" spans="1:22" s="40" customFormat="1" ht="27" customHeight="1" x14ac:dyDescent="0.35">
      <c r="A16" s="127"/>
      <c r="B16" s="127">
        <v>33</v>
      </c>
      <c r="C16" s="251" t="s">
        <v>5</v>
      </c>
      <c r="D16" s="135" t="s">
        <v>47</v>
      </c>
      <c r="E16" s="131">
        <v>250</v>
      </c>
      <c r="F16" s="102">
        <v>8</v>
      </c>
      <c r="G16" s="102">
        <v>7.75</v>
      </c>
      <c r="H16" s="102">
        <v>15.2</v>
      </c>
      <c r="I16" s="39">
        <v>163.25</v>
      </c>
      <c r="J16" s="39">
        <v>0.09</v>
      </c>
      <c r="K16" s="39">
        <v>0.1</v>
      </c>
      <c r="L16" s="39">
        <v>6.41</v>
      </c>
      <c r="M16" s="39">
        <v>150</v>
      </c>
      <c r="N16" s="39">
        <v>0.02</v>
      </c>
      <c r="O16" s="39">
        <v>29.97</v>
      </c>
      <c r="P16" s="39">
        <v>110.8</v>
      </c>
      <c r="Q16" s="39">
        <v>29.98</v>
      </c>
      <c r="R16" s="39">
        <v>1.61</v>
      </c>
      <c r="S16" s="39">
        <v>0</v>
      </c>
      <c r="T16" s="39">
        <v>0</v>
      </c>
      <c r="U16" s="39">
        <v>0</v>
      </c>
      <c r="V16" s="39">
        <v>0</v>
      </c>
    </row>
    <row r="17" spans="1:22" s="40" customFormat="1" ht="27" customHeight="1" x14ac:dyDescent="0.35">
      <c r="A17" s="145"/>
      <c r="B17" s="127">
        <v>320</v>
      </c>
      <c r="C17" s="251" t="s">
        <v>6</v>
      </c>
      <c r="D17" s="135" t="s">
        <v>106</v>
      </c>
      <c r="E17" s="131">
        <v>100</v>
      </c>
      <c r="F17" s="18">
        <v>21.98</v>
      </c>
      <c r="G17" s="18">
        <v>27.23</v>
      </c>
      <c r="H17" s="18">
        <v>2.8</v>
      </c>
      <c r="I17" s="37">
        <v>346.98</v>
      </c>
      <c r="J17" s="36">
        <v>0.08</v>
      </c>
      <c r="K17" s="36">
        <v>0.23</v>
      </c>
      <c r="L17" s="36">
        <v>1.28</v>
      </c>
      <c r="M17" s="36">
        <v>90</v>
      </c>
      <c r="N17" s="36">
        <v>0.32</v>
      </c>
      <c r="O17" s="36">
        <v>223.96</v>
      </c>
      <c r="P17" s="36">
        <v>311.06</v>
      </c>
      <c r="Q17" s="36">
        <v>26.51</v>
      </c>
      <c r="R17" s="36">
        <v>1.28</v>
      </c>
      <c r="S17" s="36">
        <v>257.95</v>
      </c>
      <c r="T17" s="36">
        <v>6.2199999999999998E-3</v>
      </c>
      <c r="U17" s="36">
        <v>2.7400000000000001E-2</v>
      </c>
      <c r="V17" s="36">
        <v>0.11</v>
      </c>
    </row>
    <row r="18" spans="1:22" s="40" customFormat="1" ht="27" customHeight="1" x14ac:dyDescent="0.35">
      <c r="A18" s="145"/>
      <c r="B18" s="129">
        <v>54</v>
      </c>
      <c r="C18" s="190" t="s">
        <v>40</v>
      </c>
      <c r="D18" s="152" t="s">
        <v>35</v>
      </c>
      <c r="E18" s="129">
        <v>180</v>
      </c>
      <c r="F18" s="94">
        <v>8.64</v>
      </c>
      <c r="G18" s="94">
        <v>6.12</v>
      </c>
      <c r="H18" s="94">
        <v>40.68</v>
      </c>
      <c r="I18" s="9">
        <v>252.36</v>
      </c>
      <c r="J18" s="9">
        <v>0.25</v>
      </c>
      <c r="K18" s="9">
        <v>0.12</v>
      </c>
      <c r="L18" s="9">
        <v>0</v>
      </c>
      <c r="M18" s="9">
        <v>20</v>
      </c>
      <c r="N18" s="9">
        <v>0.08</v>
      </c>
      <c r="O18" s="9">
        <v>17.46</v>
      </c>
      <c r="P18" s="9">
        <v>250.65</v>
      </c>
      <c r="Q18" s="9">
        <v>167.99</v>
      </c>
      <c r="R18" s="9">
        <v>5.61</v>
      </c>
      <c r="S18" s="9">
        <v>228.17</v>
      </c>
      <c r="T18" s="9">
        <v>2E-3</v>
      </c>
      <c r="U18" s="9">
        <v>4.0000000000000001E-3</v>
      </c>
      <c r="V18" s="9">
        <v>1.6E-2</v>
      </c>
    </row>
    <row r="19" spans="1:22" s="40" customFormat="1" ht="27" customHeight="1" x14ac:dyDescent="0.35">
      <c r="A19" s="145"/>
      <c r="B19" s="127">
        <v>98</v>
      </c>
      <c r="C19" s="251" t="s">
        <v>14</v>
      </c>
      <c r="D19" s="135" t="s">
        <v>13</v>
      </c>
      <c r="E19" s="131">
        <v>200</v>
      </c>
      <c r="F19" s="18">
        <v>0.37</v>
      </c>
      <c r="G19" s="18">
        <v>0</v>
      </c>
      <c r="H19" s="18">
        <v>14.85</v>
      </c>
      <c r="I19" s="37">
        <v>59.48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0.21</v>
      </c>
      <c r="P19" s="36">
        <v>0</v>
      </c>
      <c r="Q19" s="36">
        <v>0</v>
      </c>
      <c r="R19" s="36">
        <v>0.02</v>
      </c>
      <c r="S19" s="36">
        <v>0.2</v>
      </c>
      <c r="T19" s="36">
        <v>0</v>
      </c>
      <c r="U19" s="36">
        <v>0</v>
      </c>
      <c r="V19" s="39">
        <v>0</v>
      </c>
    </row>
    <row r="20" spans="1:22" s="40" customFormat="1" ht="27" customHeight="1" x14ac:dyDescent="0.35">
      <c r="A20" s="145"/>
      <c r="B20" s="134">
        <v>119</v>
      </c>
      <c r="C20" s="251" t="s">
        <v>10</v>
      </c>
      <c r="D20" s="135" t="s">
        <v>45</v>
      </c>
      <c r="E20" s="103">
        <v>20</v>
      </c>
      <c r="F20" s="18">
        <v>1.42</v>
      </c>
      <c r="G20" s="18">
        <v>0.14000000000000001</v>
      </c>
      <c r="H20" s="18">
        <v>8.84</v>
      </c>
      <c r="I20" s="21">
        <v>48</v>
      </c>
      <c r="J20" s="18">
        <v>0.02</v>
      </c>
      <c r="K20" s="18">
        <v>0</v>
      </c>
      <c r="L20" s="18">
        <v>0</v>
      </c>
      <c r="M20" s="18">
        <v>0</v>
      </c>
      <c r="N20" s="18">
        <v>0</v>
      </c>
      <c r="O20" s="18">
        <v>7.4</v>
      </c>
      <c r="P20" s="18">
        <v>43.6</v>
      </c>
      <c r="Q20" s="18">
        <v>13</v>
      </c>
      <c r="R20" s="18">
        <v>0.56000000000000005</v>
      </c>
      <c r="S20" s="18">
        <v>0</v>
      </c>
      <c r="T20" s="18">
        <v>0</v>
      </c>
      <c r="U20" s="18">
        <v>0</v>
      </c>
      <c r="V20" s="18">
        <v>0</v>
      </c>
    </row>
    <row r="21" spans="1:22" s="40" customFormat="1" ht="27" customHeight="1" x14ac:dyDescent="0.35">
      <c r="A21" s="145"/>
      <c r="B21" s="103">
        <v>120</v>
      </c>
      <c r="C21" s="252" t="s">
        <v>11</v>
      </c>
      <c r="D21" s="156" t="s">
        <v>60</v>
      </c>
      <c r="E21" s="103">
        <v>20</v>
      </c>
      <c r="F21" s="18">
        <v>1.1399999999999999</v>
      </c>
      <c r="G21" s="18">
        <v>0.22</v>
      </c>
      <c r="H21" s="18">
        <v>7.44</v>
      </c>
      <c r="I21" s="21">
        <v>36.26</v>
      </c>
      <c r="J21" s="18">
        <v>0.22</v>
      </c>
      <c r="K21" s="18">
        <v>0</v>
      </c>
      <c r="L21" s="18">
        <v>0.08</v>
      </c>
      <c r="M21" s="18">
        <v>0</v>
      </c>
      <c r="N21" s="18">
        <v>0</v>
      </c>
      <c r="O21" s="18">
        <v>6.8</v>
      </c>
      <c r="P21" s="18">
        <v>24</v>
      </c>
      <c r="Q21" s="18">
        <v>8.1999999999999993</v>
      </c>
      <c r="R21" s="18">
        <v>0.46</v>
      </c>
      <c r="S21" s="18">
        <v>0</v>
      </c>
      <c r="T21" s="18">
        <v>0</v>
      </c>
      <c r="U21" s="18">
        <v>0</v>
      </c>
      <c r="V21" s="18">
        <v>0</v>
      </c>
    </row>
    <row r="22" spans="1:22" s="40" customFormat="1" ht="27" customHeight="1" x14ac:dyDescent="0.35">
      <c r="A22" s="145"/>
      <c r="B22" s="145"/>
      <c r="C22" s="251"/>
      <c r="D22" s="116" t="s">
        <v>16</v>
      </c>
      <c r="E22" s="105">
        <f>SUM(E15:E21)</f>
        <v>870</v>
      </c>
      <c r="F22" s="105">
        <f>SUM(F15:F21)</f>
        <v>42.25</v>
      </c>
      <c r="G22" s="105">
        <f>SUM(G15:G21)</f>
        <v>42.46</v>
      </c>
      <c r="H22" s="105">
        <f>SUM(H15:H21)</f>
        <v>91.509999999999991</v>
      </c>
      <c r="I22" s="183">
        <f>SUM(I15:I21)</f>
        <v>916.63</v>
      </c>
      <c r="J22" s="35">
        <f t="shared" ref="J22:V22" si="14">SUM(J15:J21)</f>
        <v>0.69000000000000006</v>
      </c>
      <c r="K22" s="35">
        <f t="shared" si="14"/>
        <v>0.45</v>
      </c>
      <c r="L22" s="35">
        <f t="shared" si="14"/>
        <v>14.77</v>
      </c>
      <c r="M22" s="35">
        <f t="shared" si="14"/>
        <v>260.02</v>
      </c>
      <c r="N22" s="35">
        <f t="shared" si="14"/>
        <v>0.42000000000000004</v>
      </c>
      <c r="O22" s="35">
        <f t="shared" si="14"/>
        <v>302.79999999999995</v>
      </c>
      <c r="P22" s="35">
        <f t="shared" si="14"/>
        <v>782.11</v>
      </c>
      <c r="Q22" s="35">
        <f t="shared" si="14"/>
        <v>245.68</v>
      </c>
      <c r="R22" s="35">
        <f t="shared" si="14"/>
        <v>10.040000000000001</v>
      </c>
      <c r="S22" s="35">
        <f t="shared" si="14"/>
        <v>486.32</v>
      </c>
      <c r="T22" s="35">
        <f t="shared" si="14"/>
        <v>8.2199999999999999E-3</v>
      </c>
      <c r="U22" s="35">
        <f t="shared" si="14"/>
        <v>3.1399999999999997E-2</v>
      </c>
      <c r="V22" s="35">
        <f t="shared" si="14"/>
        <v>0.126</v>
      </c>
    </row>
    <row r="23" spans="1:22" s="40" customFormat="1" ht="27" customHeight="1" x14ac:dyDescent="0.35">
      <c r="A23" s="145"/>
      <c r="B23" s="145"/>
      <c r="C23" s="251"/>
      <c r="D23" s="116" t="s">
        <v>17</v>
      </c>
      <c r="E23" s="184"/>
      <c r="F23" s="185"/>
      <c r="G23" s="185"/>
      <c r="H23" s="185"/>
      <c r="I23" s="183">
        <f>I22/27.2</f>
        <v>33.69963235294118</v>
      </c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1:22" s="40" customFormat="1" ht="27" customHeight="1" x14ac:dyDescent="0.35">
      <c r="A24" s="127" t="s">
        <v>86</v>
      </c>
      <c r="B24" s="127"/>
      <c r="C24" s="251" t="s">
        <v>87</v>
      </c>
      <c r="D24" s="151" t="s">
        <v>107</v>
      </c>
      <c r="E24" s="103">
        <v>50</v>
      </c>
      <c r="F24" s="18">
        <v>0.17</v>
      </c>
      <c r="G24" s="18">
        <v>1.69</v>
      </c>
      <c r="H24" s="18">
        <v>14.9</v>
      </c>
      <c r="I24" s="37">
        <v>224</v>
      </c>
      <c r="J24" s="36">
        <v>0.02</v>
      </c>
      <c r="K24" s="36">
        <v>0</v>
      </c>
      <c r="L24" s="36">
        <v>0</v>
      </c>
      <c r="M24" s="36">
        <v>0</v>
      </c>
      <c r="N24" s="36">
        <v>0</v>
      </c>
      <c r="O24" s="36">
        <v>6</v>
      </c>
      <c r="P24" s="36">
        <v>14</v>
      </c>
      <c r="Q24" s="36">
        <v>0.5</v>
      </c>
      <c r="R24" s="36">
        <v>0.28999999999999998</v>
      </c>
      <c r="S24" s="36">
        <v>0</v>
      </c>
      <c r="T24" s="36">
        <v>0</v>
      </c>
      <c r="U24" s="36">
        <v>0</v>
      </c>
      <c r="V24" s="36">
        <v>0</v>
      </c>
    </row>
    <row r="25" spans="1:22" s="40" customFormat="1" ht="27" customHeight="1" x14ac:dyDescent="0.35">
      <c r="A25" s="127"/>
      <c r="B25" s="127">
        <v>117</v>
      </c>
      <c r="C25" s="251" t="s">
        <v>15</v>
      </c>
      <c r="D25" s="151" t="s">
        <v>119</v>
      </c>
      <c r="E25" s="131">
        <v>200</v>
      </c>
      <c r="F25" s="18">
        <v>0.4</v>
      </c>
      <c r="G25" s="18">
        <v>0.2</v>
      </c>
      <c r="H25" s="18">
        <v>18.18</v>
      </c>
      <c r="I25" s="36">
        <v>47.6</v>
      </c>
      <c r="J25" s="36">
        <v>0</v>
      </c>
      <c r="K25" s="36">
        <v>0</v>
      </c>
      <c r="L25" s="36">
        <v>2.6</v>
      </c>
      <c r="M25" s="36">
        <v>0</v>
      </c>
      <c r="N25" s="36">
        <v>0</v>
      </c>
      <c r="O25" s="36">
        <v>17.440000000000001</v>
      </c>
      <c r="P25" s="36">
        <v>8.8000000000000007</v>
      </c>
      <c r="Q25" s="36">
        <v>4.76</v>
      </c>
      <c r="R25" s="36">
        <v>2.2799999999999998</v>
      </c>
      <c r="S25" s="36">
        <v>0</v>
      </c>
      <c r="T25" s="36">
        <v>0</v>
      </c>
      <c r="U25" s="36">
        <v>0</v>
      </c>
      <c r="V25" s="36">
        <v>0</v>
      </c>
    </row>
    <row r="26" spans="1:22" s="40" customFormat="1" ht="27" customHeight="1" x14ac:dyDescent="0.35">
      <c r="A26" s="145"/>
      <c r="B26" s="127">
        <v>21</v>
      </c>
      <c r="C26" s="251" t="s">
        <v>15</v>
      </c>
      <c r="D26" s="151" t="s">
        <v>88</v>
      </c>
      <c r="E26" s="103">
        <v>200</v>
      </c>
      <c r="F26" s="18">
        <v>0.2</v>
      </c>
      <c r="G26" s="18">
        <v>0</v>
      </c>
      <c r="H26" s="18">
        <v>11.1</v>
      </c>
      <c r="I26" s="37">
        <v>44.8</v>
      </c>
      <c r="J26" s="36">
        <v>0.08</v>
      </c>
      <c r="K26" s="36">
        <v>0</v>
      </c>
      <c r="L26" s="36">
        <v>0.87</v>
      </c>
      <c r="M26" s="36">
        <v>35.200000000000003</v>
      </c>
      <c r="N26" s="36">
        <v>0</v>
      </c>
      <c r="O26" s="36">
        <v>2.5</v>
      </c>
      <c r="P26" s="36">
        <v>1.8</v>
      </c>
      <c r="Q26" s="36">
        <v>14</v>
      </c>
      <c r="R26" s="36">
        <v>0.2</v>
      </c>
      <c r="S26" s="36">
        <v>0</v>
      </c>
      <c r="T26" s="36">
        <v>0</v>
      </c>
      <c r="U26" s="36">
        <v>0</v>
      </c>
      <c r="V26" s="36">
        <v>0</v>
      </c>
    </row>
    <row r="27" spans="1:22" s="40" customFormat="1" ht="27" customHeight="1" x14ac:dyDescent="0.35">
      <c r="A27" s="145"/>
      <c r="B27" s="127"/>
      <c r="C27" s="251"/>
      <c r="D27" s="187" t="s">
        <v>16</v>
      </c>
      <c r="E27" s="103">
        <f>SUM(E24:E26)</f>
        <v>450</v>
      </c>
      <c r="F27" s="103">
        <f t="shared" ref="F27:I27" si="15">SUM(F24:F26)</f>
        <v>0.77</v>
      </c>
      <c r="G27" s="103">
        <f t="shared" si="15"/>
        <v>1.89</v>
      </c>
      <c r="H27" s="103">
        <f t="shared" si="15"/>
        <v>44.18</v>
      </c>
      <c r="I27" s="103">
        <f t="shared" si="15"/>
        <v>316.40000000000003</v>
      </c>
      <c r="J27" s="36">
        <v>0.1</v>
      </c>
      <c r="K27" s="36">
        <v>0</v>
      </c>
      <c r="L27" s="36">
        <v>0.87</v>
      </c>
      <c r="M27" s="36">
        <v>35.200000000000003</v>
      </c>
      <c r="N27" s="36">
        <v>0</v>
      </c>
      <c r="O27" s="36">
        <v>8.5</v>
      </c>
      <c r="P27" s="36">
        <v>15.8</v>
      </c>
      <c r="Q27" s="36">
        <v>14.5</v>
      </c>
      <c r="R27" s="36">
        <v>0.49</v>
      </c>
      <c r="S27" s="36">
        <v>0</v>
      </c>
      <c r="T27" s="36">
        <v>0</v>
      </c>
      <c r="U27" s="36">
        <v>0</v>
      </c>
      <c r="V27" s="36">
        <v>0</v>
      </c>
    </row>
    <row r="28" spans="1:22" s="40" customFormat="1" ht="27" customHeight="1" x14ac:dyDescent="0.35">
      <c r="A28" s="145"/>
      <c r="B28" s="145"/>
      <c r="C28" s="251"/>
      <c r="D28" s="187" t="s">
        <v>17</v>
      </c>
      <c r="E28" s="103"/>
      <c r="F28" s="103"/>
      <c r="G28" s="103"/>
      <c r="H28" s="103"/>
      <c r="I28" s="41">
        <v>15.975833333333334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spans="1:22" s="40" customFormat="1" ht="27" customHeight="1" x14ac:dyDescent="0.35">
      <c r="A29" s="127" t="s">
        <v>89</v>
      </c>
      <c r="B29" s="131">
        <v>259</v>
      </c>
      <c r="C29" s="131" t="s">
        <v>6</v>
      </c>
      <c r="D29" s="159" t="s">
        <v>83</v>
      </c>
      <c r="E29" s="131">
        <v>105</v>
      </c>
      <c r="F29" s="102">
        <v>12.38</v>
      </c>
      <c r="G29" s="102">
        <v>10.59</v>
      </c>
      <c r="H29" s="102">
        <v>16.84</v>
      </c>
      <c r="I29" s="102">
        <v>167.46</v>
      </c>
      <c r="J29" s="102">
        <v>0.04</v>
      </c>
      <c r="K29" s="102">
        <v>0.06</v>
      </c>
      <c r="L29" s="102">
        <v>2.88</v>
      </c>
      <c r="M29" s="102">
        <v>70</v>
      </c>
      <c r="N29" s="102">
        <v>0.02</v>
      </c>
      <c r="O29" s="102">
        <v>12.7</v>
      </c>
      <c r="P29" s="102">
        <v>145.38999999999999</v>
      </c>
      <c r="Q29" s="102">
        <v>71.95</v>
      </c>
      <c r="R29" s="102">
        <v>1.22</v>
      </c>
      <c r="S29" s="102">
        <v>105.04</v>
      </c>
      <c r="T29" s="102">
        <v>6.0000000000000001E-3</v>
      </c>
      <c r="U29" s="102">
        <v>7.0000000000000001E-3</v>
      </c>
      <c r="V29" s="102">
        <v>0.12</v>
      </c>
    </row>
    <row r="30" spans="1:22" s="40" customFormat="1" ht="27" customHeight="1" x14ac:dyDescent="0.35">
      <c r="A30" s="127"/>
      <c r="B30" s="127">
        <v>55</v>
      </c>
      <c r="C30" s="251" t="s">
        <v>50</v>
      </c>
      <c r="D30" s="151" t="s">
        <v>100</v>
      </c>
      <c r="E30" s="103">
        <v>180</v>
      </c>
      <c r="F30" s="102">
        <v>4.32</v>
      </c>
      <c r="G30" s="102">
        <v>5.94</v>
      </c>
      <c r="H30" s="102">
        <v>29.52</v>
      </c>
      <c r="I30" s="39">
        <v>187.92</v>
      </c>
      <c r="J30" s="39">
        <v>3.5999999999999997E-2</v>
      </c>
      <c r="K30" s="39">
        <v>0</v>
      </c>
      <c r="L30" s="39">
        <v>0</v>
      </c>
      <c r="M30" s="39">
        <v>0</v>
      </c>
      <c r="N30" s="39">
        <v>0</v>
      </c>
      <c r="O30" s="39">
        <v>22.98</v>
      </c>
      <c r="P30" s="39">
        <v>190.15</v>
      </c>
      <c r="Q30" s="39">
        <v>23.54</v>
      </c>
      <c r="R30" s="39">
        <v>1.044</v>
      </c>
      <c r="S30" s="39">
        <v>0</v>
      </c>
      <c r="T30" s="39">
        <v>0</v>
      </c>
      <c r="U30" s="39">
        <v>0</v>
      </c>
      <c r="V30" s="36">
        <v>0</v>
      </c>
    </row>
    <row r="31" spans="1:22" s="40" customFormat="1" ht="27" customHeight="1" x14ac:dyDescent="0.35">
      <c r="A31" s="127"/>
      <c r="B31" s="127"/>
      <c r="C31" s="251" t="s">
        <v>90</v>
      </c>
      <c r="D31" s="135" t="s">
        <v>91</v>
      </c>
      <c r="E31" s="131">
        <v>200</v>
      </c>
      <c r="F31" s="102">
        <v>5.6</v>
      </c>
      <c r="G31" s="102">
        <v>5</v>
      </c>
      <c r="H31" s="102">
        <v>22</v>
      </c>
      <c r="I31" s="39">
        <v>156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2" s="40" customFormat="1" ht="27" customHeight="1" x14ac:dyDescent="0.35">
      <c r="A32" s="145"/>
      <c r="B32" s="23">
        <v>107</v>
      </c>
      <c r="C32" s="23" t="s">
        <v>14</v>
      </c>
      <c r="D32" s="207" t="s">
        <v>93</v>
      </c>
      <c r="E32" s="23">
        <v>200</v>
      </c>
      <c r="F32" s="24">
        <v>8</v>
      </c>
      <c r="G32" s="24">
        <v>2</v>
      </c>
      <c r="H32" s="24">
        <v>22.12</v>
      </c>
      <c r="I32" s="25">
        <v>94.4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</row>
    <row r="33" spans="1:22" s="40" customFormat="1" ht="27" customHeight="1" x14ac:dyDescent="0.35">
      <c r="A33" s="127"/>
      <c r="B33" s="134">
        <v>119</v>
      </c>
      <c r="C33" s="251" t="s">
        <v>10</v>
      </c>
      <c r="D33" s="135" t="s">
        <v>45</v>
      </c>
      <c r="E33" s="103">
        <v>30</v>
      </c>
      <c r="F33" s="18">
        <v>2.13</v>
      </c>
      <c r="G33" s="18">
        <v>0.21</v>
      </c>
      <c r="H33" s="18">
        <v>13.26</v>
      </c>
      <c r="I33" s="37">
        <v>72</v>
      </c>
      <c r="J33" s="36">
        <v>0.03</v>
      </c>
      <c r="K33" s="36">
        <v>0.01</v>
      </c>
      <c r="L33" s="36">
        <v>0</v>
      </c>
      <c r="M33" s="36">
        <v>0</v>
      </c>
      <c r="N33" s="36">
        <v>0</v>
      </c>
      <c r="O33" s="36">
        <v>11.1</v>
      </c>
      <c r="P33" s="36">
        <v>65.400000000000006</v>
      </c>
      <c r="Q33" s="36">
        <v>19.5</v>
      </c>
      <c r="R33" s="36">
        <v>0.84</v>
      </c>
      <c r="S33" s="36">
        <v>27.9</v>
      </c>
      <c r="T33" s="36">
        <v>1E-3</v>
      </c>
      <c r="U33" s="36">
        <v>2E-3</v>
      </c>
      <c r="V33" s="36">
        <v>0</v>
      </c>
    </row>
    <row r="34" spans="1:22" s="40" customFormat="1" ht="27" customHeight="1" x14ac:dyDescent="0.35">
      <c r="A34" s="127"/>
      <c r="B34" s="103">
        <v>120</v>
      </c>
      <c r="C34" s="252" t="s">
        <v>11</v>
      </c>
      <c r="D34" s="156" t="s">
        <v>60</v>
      </c>
      <c r="E34" s="103">
        <v>20</v>
      </c>
      <c r="F34" s="18">
        <v>1.1399999999999999</v>
      </c>
      <c r="G34" s="18">
        <v>0.22</v>
      </c>
      <c r="H34" s="18">
        <v>7.44</v>
      </c>
      <c r="I34" s="21">
        <v>36.26</v>
      </c>
      <c r="J34" s="18">
        <v>0.22</v>
      </c>
      <c r="K34" s="18">
        <v>0</v>
      </c>
      <c r="L34" s="18">
        <v>0.08</v>
      </c>
      <c r="M34" s="18">
        <v>0</v>
      </c>
      <c r="N34" s="18">
        <v>0</v>
      </c>
      <c r="O34" s="18">
        <v>6.8</v>
      </c>
      <c r="P34" s="18">
        <v>24</v>
      </c>
      <c r="Q34" s="18">
        <v>8.1999999999999993</v>
      </c>
      <c r="R34" s="18">
        <v>0.46</v>
      </c>
      <c r="S34" s="18">
        <v>0</v>
      </c>
      <c r="T34" s="18">
        <v>0</v>
      </c>
      <c r="U34" s="18">
        <v>0</v>
      </c>
      <c r="V34" s="18">
        <v>0</v>
      </c>
    </row>
    <row r="35" spans="1:22" s="40" customFormat="1" ht="27" customHeight="1" x14ac:dyDescent="0.35">
      <c r="A35" s="132"/>
      <c r="B35" s="127"/>
      <c r="C35" s="251"/>
      <c r="D35" s="116" t="s">
        <v>16</v>
      </c>
      <c r="E35" s="105">
        <f>SUM(E29:E34)</f>
        <v>735</v>
      </c>
      <c r="F35" s="105">
        <f t="shared" ref="F35:I35" si="16">SUM(F29:F34)</f>
        <v>33.570000000000007</v>
      </c>
      <c r="G35" s="105">
        <f t="shared" si="16"/>
        <v>23.96</v>
      </c>
      <c r="H35" s="105">
        <f t="shared" si="16"/>
        <v>111.18</v>
      </c>
      <c r="I35" s="38">
        <f t="shared" si="16"/>
        <v>714.04</v>
      </c>
      <c r="J35" s="35">
        <v>0.16999999999999998</v>
      </c>
      <c r="K35" s="35">
        <v>0.27400000000000002</v>
      </c>
      <c r="L35" s="35">
        <v>12.64</v>
      </c>
      <c r="M35" s="35">
        <v>158.9</v>
      </c>
      <c r="N35" s="35">
        <v>0.08</v>
      </c>
      <c r="O35" s="35">
        <v>34.619999999999997</v>
      </c>
      <c r="P35" s="35">
        <v>340</v>
      </c>
      <c r="Q35" s="35">
        <v>76.260000000000005</v>
      </c>
      <c r="R35" s="35">
        <v>4.3099999999999996</v>
      </c>
      <c r="S35" s="35">
        <v>704.67</v>
      </c>
      <c r="T35" s="35">
        <v>9.7800000000000005E-3</v>
      </c>
      <c r="U35" s="35">
        <v>1.2280000000000001E-2</v>
      </c>
      <c r="V35" s="35">
        <v>9.8999999999999991E-2</v>
      </c>
    </row>
    <row r="36" spans="1:22" s="40" customFormat="1" ht="27" customHeight="1" x14ac:dyDescent="0.35">
      <c r="A36" s="127"/>
      <c r="B36" s="127"/>
      <c r="C36" s="251"/>
      <c r="D36" s="116" t="s">
        <v>17</v>
      </c>
      <c r="E36" s="103"/>
      <c r="F36" s="18"/>
      <c r="G36" s="18"/>
      <c r="H36" s="18"/>
      <c r="I36" s="42">
        <v>32.871489361702132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2" s="40" customFormat="1" ht="27" customHeight="1" x14ac:dyDescent="0.35">
      <c r="A37" s="253"/>
      <c r="B37" s="253"/>
      <c r="C37" s="254"/>
      <c r="E37" s="40">
        <f>E35+E27+E22+E13</f>
        <v>2760</v>
      </c>
      <c r="I37" s="255">
        <f>I36+I28+I23+I14</f>
        <v>110.49327857738841</v>
      </c>
    </row>
    <row r="38" spans="1:22" s="40" customFormat="1" ht="27" customHeight="1" x14ac:dyDescent="0.35">
      <c r="A38" s="253"/>
      <c r="B38" s="253"/>
      <c r="C38" s="254"/>
      <c r="D38" s="19" t="s">
        <v>104</v>
      </c>
    </row>
    <row r="39" spans="1:22" ht="11.25" customHeight="1" x14ac:dyDescent="0.35">
      <c r="D39" s="19"/>
    </row>
    <row r="40" spans="1:22" ht="17.25" customHeight="1" x14ac:dyDescent="0.35">
      <c r="D40" s="19" t="s">
        <v>105</v>
      </c>
    </row>
  </sheetData>
  <mergeCells count="9">
    <mergeCell ref="I2:J2"/>
    <mergeCell ref="J4:N4"/>
    <mergeCell ref="O4:V4"/>
    <mergeCell ref="A4:A5"/>
    <mergeCell ref="C4:C5"/>
    <mergeCell ref="B4:B5"/>
    <mergeCell ref="D4:D5"/>
    <mergeCell ref="E4:E5"/>
    <mergeCell ref="F4:H4"/>
  </mergeCells>
  <pageMargins left="0.7" right="0.7" top="0.75" bottom="0.75" header="0.3" footer="0.3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2:V42"/>
  <sheetViews>
    <sheetView view="pageBreakPreview" zoomScale="60" zoomScaleNormal="80" workbookViewId="0">
      <selection activeCell="I2" sqref="I2:J2"/>
    </sheetView>
  </sheetViews>
  <sheetFormatPr defaultColWidth="9.1796875" defaultRowHeight="24.75" customHeight="1" x14ac:dyDescent="0.35"/>
  <cols>
    <col min="1" max="3" width="13.26953125" style="96" customWidth="1"/>
    <col min="4" max="4" width="55.7265625" style="14" customWidth="1"/>
    <col min="5" max="8" width="9" style="14" customWidth="1"/>
    <col min="9" max="9" width="9.26953125" style="97" customWidth="1"/>
    <col min="10" max="18" width="9" style="14" customWidth="1"/>
    <col min="19" max="19" width="10.7265625" style="14" customWidth="1"/>
    <col min="20" max="22" width="9" style="14" customWidth="1"/>
    <col min="23" max="16384" width="9.1796875" style="14"/>
  </cols>
  <sheetData>
    <row r="2" spans="1:22" ht="24.75" customHeight="1" x14ac:dyDescent="0.65">
      <c r="A2" s="90"/>
      <c r="B2" s="90"/>
      <c r="C2" s="91"/>
      <c r="D2" s="57" t="s">
        <v>102</v>
      </c>
      <c r="E2" s="58" t="s">
        <v>103</v>
      </c>
      <c r="F2" s="58">
        <v>4</v>
      </c>
      <c r="G2" s="92"/>
      <c r="H2" s="92"/>
      <c r="I2" s="265" t="s">
        <v>140</v>
      </c>
      <c r="J2" s="265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4" spans="1:22" ht="30.75" customHeight="1" x14ac:dyDescent="0.3">
      <c r="A4" s="280" t="s">
        <v>0</v>
      </c>
      <c r="B4" s="278" t="s">
        <v>101</v>
      </c>
      <c r="C4" s="280" t="s">
        <v>34</v>
      </c>
      <c r="D4" s="278" t="s">
        <v>33</v>
      </c>
      <c r="E4" s="278" t="s">
        <v>22</v>
      </c>
      <c r="F4" s="278" t="s">
        <v>18</v>
      </c>
      <c r="G4" s="278"/>
      <c r="H4" s="278"/>
      <c r="I4" s="116" t="s">
        <v>19</v>
      </c>
      <c r="J4" s="278" t="s">
        <v>20</v>
      </c>
      <c r="K4" s="278"/>
      <c r="L4" s="279"/>
      <c r="M4" s="279"/>
      <c r="N4" s="279"/>
      <c r="O4" s="278" t="s">
        <v>21</v>
      </c>
      <c r="P4" s="278"/>
      <c r="Q4" s="278"/>
      <c r="R4" s="278"/>
      <c r="S4" s="278"/>
      <c r="T4" s="278"/>
      <c r="U4" s="278"/>
      <c r="V4" s="278"/>
    </row>
    <row r="5" spans="1:22" ht="47.25" customHeight="1" x14ac:dyDescent="0.3">
      <c r="A5" s="280"/>
      <c r="B5" s="278"/>
      <c r="C5" s="280"/>
      <c r="D5" s="278"/>
      <c r="E5" s="278"/>
      <c r="F5" s="227" t="s">
        <v>23</v>
      </c>
      <c r="G5" s="227" t="s">
        <v>24</v>
      </c>
      <c r="H5" s="227" t="s">
        <v>25</v>
      </c>
      <c r="I5" s="116" t="s">
        <v>26</v>
      </c>
      <c r="J5" s="227" t="s">
        <v>27</v>
      </c>
      <c r="K5" s="227" t="s">
        <v>63</v>
      </c>
      <c r="L5" s="227" t="s">
        <v>28</v>
      </c>
      <c r="M5" s="227" t="s">
        <v>64</v>
      </c>
      <c r="N5" s="227" t="s">
        <v>65</v>
      </c>
      <c r="O5" s="227" t="s">
        <v>29</v>
      </c>
      <c r="P5" s="227" t="s">
        <v>30</v>
      </c>
      <c r="Q5" s="227" t="s">
        <v>31</v>
      </c>
      <c r="R5" s="227" t="s">
        <v>32</v>
      </c>
      <c r="S5" s="227" t="s">
        <v>66</v>
      </c>
      <c r="T5" s="227" t="s">
        <v>67</v>
      </c>
      <c r="U5" s="227" t="s">
        <v>68</v>
      </c>
      <c r="V5" s="227" t="s">
        <v>69</v>
      </c>
    </row>
    <row r="6" spans="1:22" s="15" customFormat="1" ht="27" customHeight="1" x14ac:dyDescent="0.3">
      <c r="A6" s="127" t="s">
        <v>2</v>
      </c>
      <c r="B6" s="129">
        <v>66</v>
      </c>
      <c r="C6" s="129" t="s">
        <v>49</v>
      </c>
      <c r="D6" s="152" t="s">
        <v>110</v>
      </c>
      <c r="E6" s="129">
        <v>200</v>
      </c>
      <c r="F6" s="94">
        <v>20.8</v>
      </c>
      <c r="G6" s="94">
        <v>20.18</v>
      </c>
      <c r="H6" s="94">
        <v>3.6</v>
      </c>
      <c r="I6" s="94">
        <v>293.60000000000002</v>
      </c>
      <c r="J6" s="94">
        <v>0.1</v>
      </c>
      <c r="K6" s="94">
        <v>0</v>
      </c>
      <c r="L6" s="94">
        <v>0.7</v>
      </c>
      <c r="M6" s="94">
        <v>0.44</v>
      </c>
      <c r="N6" s="94">
        <v>0</v>
      </c>
      <c r="O6" s="94">
        <v>149.80000000000001</v>
      </c>
      <c r="P6" s="94">
        <v>333.8</v>
      </c>
      <c r="Q6" s="94">
        <v>25.08</v>
      </c>
      <c r="R6" s="94">
        <v>3.72</v>
      </c>
      <c r="S6" s="94">
        <v>0</v>
      </c>
      <c r="T6" s="94">
        <v>0</v>
      </c>
      <c r="U6" s="94">
        <v>0</v>
      </c>
      <c r="V6" s="94">
        <v>0</v>
      </c>
    </row>
    <row r="7" spans="1:22" s="15" customFormat="1" ht="27" customHeight="1" x14ac:dyDescent="0.3">
      <c r="A7" s="127"/>
      <c r="B7" s="10">
        <v>59</v>
      </c>
      <c r="C7" s="129" t="s">
        <v>49</v>
      </c>
      <c r="D7" s="130" t="s">
        <v>74</v>
      </c>
      <c r="E7" s="129">
        <v>200</v>
      </c>
      <c r="F7" s="10">
        <v>9.8000000000000007</v>
      </c>
      <c r="G7" s="10">
        <v>14.964</v>
      </c>
      <c r="H7" s="10">
        <v>33.54</v>
      </c>
      <c r="I7" s="231">
        <v>307.79399999999998</v>
      </c>
      <c r="J7" s="10">
        <v>0.27500000000000002</v>
      </c>
      <c r="K7" s="10">
        <v>0</v>
      </c>
      <c r="L7" s="10">
        <v>0</v>
      </c>
      <c r="M7" s="10">
        <v>2.5000000000000001E-2</v>
      </c>
      <c r="N7" s="10">
        <v>0</v>
      </c>
      <c r="O7" s="10">
        <v>58.25</v>
      </c>
      <c r="P7" s="10">
        <v>215.3</v>
      </c>
      <c r="Q7" s="10">
        <v>70.67</v>
      </c>
      <c r="R7" s="10">
        <v>2.4249999999999998</v>
      </c>
      <c r="S7" s="10">
        <v>0</v>
      </c>
      <c r="T7" s="10">
        <v>0</v>
      </c>
      <c r="U7" s="10">
        <v>0</v>
      </c>
      <c r="V7" s="10">
        <v>0</v>
      </c>
    </row>
    <row r="8" spans="1:22" s="15" customFormat="1" ht="27" customHeight="1" x14ac:dyDescent="0.3">
      <c r="A8" s="127"/>
      <c r="B8" s="10">
        <v>114</v>
      </c>
      <c r="C8" s="129" t="s">
        <v>37</v>
      </c>
      <c r="D8" s="152" t="s">
        <v>42</v>
      </c>
      <c r="E8" s="129">
        <v>200</v>
      </c>
      <c r="F8" s="9">
        <v>0</v>
      </c>
      <c r="G8" s="9">
        <v>0</v>
      </c>
      <c r="H8" s="9">
        <v>7.27</v>
      </c>
      <c r="I8" s="9">
        <v>28.73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0.26</v>
      </c>
      <c r="P8" s="9">
        <v>0.03</v>
      </c>
      <c r="Q8" s="9">
        <v>0.03</v>
      </c>
      <c r="R8" s="9">
        <v>0.02</v>
      </c>
      <c r="S8" s="9">
        <v>0.28999999999999998</v>
      </c>
      <c r="T8" s="9">
        <v>0</v>
      </c>
      <c r="U8" s="9">
        <v>0</v>
      </c>
      <c r="V8" s="9">
        <v>0</v>
      </c>
    </row>
    <row r="9" spans="1:22" s="15" customFormat="1" ht="27" customHeight="1" x14ac:dyDescent="0.3">
      <c r="A9" s="127"/>
      <c r="B9" s="134">
        <v>121</v>
      </c>
      <c r="C9" s="135" t="s">
        <v>10</v>
      </c>
      <c r="D9" s="135" t="s">
        <v>41</v>
      </c>
      <c r="E9" s="127">
        <v>30</v>
      </c>
      <c r="F9" s="8">
        <v>2.16</v>
      </c>
      <c r="G9" s="8">
        <v>0.81</v>
      </c>
      <c r="H9" s="8">
        <v>106.05</v>
      </c>
      <c r="I9" s="8">
        <v>75.66</v>
      </c>
      <c r="J9" s="8">
        <v>0.03</v>
      </c>
      <c r="K9" s="8">
        <v>0.01</v>
      </c>
      <c r="L9" s="8">
        <v>0</v>
      </c>
      <c r="M9" s="8">
        <v>0</v>
      </c>
      <c r="N9" s="8">
        <v>0</v>
      </c>
      <c r="O9" s="8">
        <v>5.7</v>
      </c>
      <c r="P9" s="8">
        <v>19.5</v>
      </c>
      <c r="Q9" s="8">
        <v>3.9</v>
      </c>
      <c r="R9" s="8">
        <v>0.36</v>
      </c>
      <c r="S9" s="8">
        <v>27.6</v>
      </c>
      <c r="T9" s="8">
        <v>0</v>
      </c>
      <c r="U9" s="8">
        <v>0</v>
      </c>
      <c r="V9" s="8">
        <v>0</v>
      </c>
    </row>
    <row r="10" spans="1:22" s="15" customFormat="1" ht="27" customHeight="1" x14ac:dyDescent="0.3">
      <c r="A10" s="127"/>
      <c r="B10" s="127"/>
      <c r="C10" s="135"/>
      <c r="D10" s="232" t="s">
        <v>16</v>
      </c>
      <c r="E10" s="17">
        <f t="shared" ref="E10:V10" si="0">SUM(E6:E9)</f>
        <v>630</v>
      </c>
      <c r="F10" s="147">
        <f t="shared" si="0"/>
        <v>32.760000000000005</v>
      </c>
      <c r="G10" s="147">
        <f t="shared" si="0"/>
        <v>35.954000000000001</v>
      </c>
      <c r="H10" s="147">
        <f t="shared" si="0"/>
        <v>150.45999999999998</v>
      </c>
      <c r="I10" s="148">
        <f t="shared" si="0"/>
        <v>705.78399999999999</v>
      </c>
      <c r="J10" s="8">
        <f t="shared" si="0"/>
        <v>0.40500000000000003</v>
      </c>
      <c r="K10" s="8">
        <f t="shared" si="0"/>
        <v>0.01</v>
      </c>
      <c r="L10" s="8">
        <f t="shared" si="0"/>
        <v>0.7</v>
      </c>
      <c r="M10" s="8">
        <f t="shared" si="0"/>
        <v>0.46500000000000002</v>
      </c>
      <c r="N10" s="8">
        <f t="shared" si="0"/>
        <v>0</v>
      </c>
      <c r="O10" s="8">
        <f t="shared" si="0"/>
        <v>214.01</v>
      </c>
      <c r="P10" s="8">
        <f t="shared" si="0"/>
        <v>568.63</v>
      </c>
      <c r="Q10" s="8">
        <f t="shared" si="0"/>
        <v>99.68</v>
      </c>
      <c r="R10" s="8">
        <f t="shared" si="0"/>
        <v>6.5249999999999995</v>
      </c>
      <c r="S10" s="8">
        <f t="shared" si="0"/>
        <v>27.89</v>
      </c>
      <c r="T10" s="8">
        <f t="shared" si="0"/>
        <v>0</v>
      </c>
      <c r="U10" s="8">
        <f t="shared" si="0"/>
        <v>0</v>
      </c>
      <c r="V10" s="8">
        <f t="shared" si="0"/>
        <v>0</v>
      </c>
    </row>
    <row r="11" spans="1:22" s="15" customFormat="1" ht="27" customHeight="1" x14ac:dyDescent="0.3">
      <c r="A11" s="127"/>
      <c r="B11" s="127"/>
      <c r="C11" s="135"/>
      <c r="D11" s="232" t="s">
        <v>17</v>
      </c>
      <c r="E11" s="17"/>
      <c r="F11" s="233"/>
      <c r="G11" s="233"/>
      <c r="H11" s="233"/>
      <c r="I11" s="234">
        <f>I10/27.2</f>
        <v>25.947941176470589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</row>
    <row r="12" spans="1:22" s="15" customFormat="1" ht="27" customHeight="1" x14ac:dyDescent="0.35">
      <c r="A12" s="127" t="s">
        <v>3</v>
      </c>
      <c r="B12" s="189">
        <v>4</v>
      </c>
      <c r="C12" s="190" t="s">
        <v>15</v>
      </c>
      <c r="D12" s="191" t="s">
        <v>75</v>
      </c>
      <c r="E12" s="192">
        <v>100</v>
      </c>
      <c r="F12" s="31">
        <v>0.5</v>
      </c>
      <c r="G12" s="31">
        <v>8.1</v>
      </c>
      <c r="H12" s="31">
        <v>2.9</v>
      </c>
      <c r="I12" s="31">
        <v>89.2</v>
      </c>
      <c r="J12" s="27">
        <v>0.03</v>
      </c>
      <c r="K12" s="27">
        <v>0</v>
      </c>
      <c r="L12" s="27">
        <v>13.15</v>
      </c>
      <c r="M12" s="27">
        <v>1.9E-2</v>
      </c>
      <c r="N12" s="27">
        <v>0</v>
      </c>
      <c r="O12" s="27">
        <v>46.25</v>
      </c>
      <c r="P12" s="27">
        <v>43.19</v>
      </c>
      <c r="Q12" s="27">
        <v>21.4</v>
      </c>
      <c r="R12" s="27">
        <v>0.85</v>
      </c>
      <c r="S12" s="27">
        <v>0</v>
      </c>
      <c r="T12" s="27">
        <v>0</v>
      </c>
      <c r="U12" s="27">
        <v>0</v>
      </c>
      <c r="V12" s="27">
        <v>0</v>
      </c>
    </row>
    <row r="13" spans="1:22" s="15" customFormat="1" ht="27" customHeight="1" x14ac:dyDescent="0.3">
      <c r="A13" s="127"/>
      <c r="B13" s="127">
        <v>32</v>
      </c>
      <c r="C13" s="135" t="s">
        <v>5</v>
      </c>
      <c r="D13" s="135" t="s">
        <v>43</v>
      </c>
      <c r="E13" s="127">
        <v>250</v>
      </c>
      <c r="F13" s="13">
        <v>7.75</v>
      </c>
      <c r="G13" s="13">
        <v>11</v>
      </c>
      <c r="H13" s="13">
        <v>12.25</v>
      </c>
      <c r="I13" s="13">
        <v>178.25</v>
      </c>
      <c r="J13" s="13">
        <v>0.75</v>
      </c>
      <c r="K13" s="13">
        <v>0</v>
      </c>
      <c r="L13" s="13">
        <v>10.824999999999999</v>
      </c>
      <c r="M13" s="13">
        <v>7.0000000000000001E-3</v>
      </c>
      <c r="N13" s="13">
        <v>0.09</v>
      </c>
      <c r="O13" s="13">
        <v>40.33</v>
      </c>
      <c r="P13" s="13">
        <v>104.16</v>
      </c>
      <c r="Q13" s="13">
        <v>28.61</v>
      </c>
      <c r="R13" s="13">
        <v>1.82</v>
      </c>
      <c r="S13" s="13">
        <v>405.3</v>
      </c>
      <c r="T13" s="13">
        <v>8.0000000000000002E-3</v>
      </c>
      <c r="U13" s="13">
        <v>1E-3</v>
      </c>
      <c r="V13" s="13">
        <v>0.04</v>
      </c>
    </row>
    <row r="14" spans="1:22" s="15" customFormat="1" ht="27" customHeight="1" x14ac:dyDescent="0.35">
      <c r="A14" s="145"/>
      <c r="B14" s="235">
        <v>240</v>
      </c>
      <c r="C14" s="235" t="s">
        <v>6</v>
      </c>
      <c r="D14" s="236" t="s">
        <v>70</v>
      </c>
      <c r="E14" s="103">
        <v>100</v>
      </c>
      <c r="F14" s="18">
        <v>22.42</v>
      </c>
      <c r="G14" s="18">
        <v>22.57</v>
      </c>
      <c r="H14" s="18">
        <v>2.33</v>
      </c>
      <c r="I14" s="237">
        <v>304.45</v>
      </c>
      <c r="J14" s="237">
        <v>0.08</v>
      </c>
      <c r="K14" s="237">
        <v>0.21</v>
      </c>
      <c r="L14" s="237">
        <v>1.67</v>
      </c>
      <c r="M14" s="237">
        <v>250</v>
      </c>
      <c r="N14" s="237">
        <v>0.47</v>
      </c>
      <c r="O14" s="237">
        <v>172.07</v>
      </c>
      <c r="P14" s="237">
        <v>246.7</v>
      </c>
      <c r="Q14" s="237">
        <v>29.43</v>
      </c>
      <c r="R14" s="237">
        <v>1.65</v>
      </c>
      <c r="S14" s="237">
        <v>264.22000000000003</v>
      </c>
      <c r="T14" s="237">
        <v>5.0000000000000001E-3</v>
      </c>
      <c r="U14" s="237">
        <v>2.8E-3</v>
      </c>
      <c r="V14" s="237">
        <v>0.12</v>
      </c>
    </row>
    <row r="15" spans="1:22" s="15" customFormat="1" ht="27" customHeight="1" x14ac:dyDescent="0.35">
      <c r="A15" s="145"/>
      <c r="B15" s="82">
        <v>52</v>
      </c>
      <c r="C15" s="82" t="s">
        <v>56</v>
      </c>
      <c r="D15" s="130" t="s">
        <v>111</v>
      </c>
      <c r="E15" s="129">
        <v>180</v>
      </c>
      <c r="F15" s="10">
        <v>3.98</v>
      </c>
      <c r="G15" s="94">
        <v>6.68</v>
      </c>
      <c r="H15" s="94">
        <v>31.19</v>
      </c>
      <c r="I15" s="238">
        <v>200.49</v>
      </c>
      <c r="J15" s="238">
        <v>0.18</v>
      </c>
      <c r="K15" s="238">
        <v>0.12</v>
      </c>
      <c r="L15" s="238">
        <v>16.8</v>
      </c>
      <c r="M15" s="238">
        <v>30</v>
      </c>
      <c r="N15" s="238">
        <v>0.09</v>
      </c>
      <c r="O15" s="238">
        <v>21.3</v>
      </c>
      <c r="P15" s="238">
        <v>107.88</v>
      </c>
      <c r="Q15" s="238">
        <v>42.11</v>
      </c>
      <c r="R15" s="238">
        <v>1.67</v>
      </c>
      <c r="S15" s="238">
        <v>990.81</v>
      </c>
      <c r="T15" s="238">
        <v>9.1999999999999998E-3</v>
      </c>
      <c r="U15" s="238">
        <v>5.9999999999999995E-4</v>
      </c>
      <c r="V15" s="238">
        <v>0.06</v>
      </c>
    </row>
    <row r="16" spans="1:22" s="15" customFormat="1" ht="27" customHeight="1" x14ac:dyDescent="0.3">
      <c r="A16" s="145"/>
      <c r="B16" s="127">
        <v>96</v>
      </c>
      <c r="C16" s="135" t="s">
        <v>14</v>
      </c>
      <c r="D16" s="130" t="s">
        <v>126</v>
      </c>
      <c r="E16" s="127">
        <v>200</v>
      </c>
      <c r="F16" s="8">
        <v>1</v>
      </c>
      <c r="G16" s="8">
        <v>0.2</v>
      </c>
      <c r="H16" s="8">
        <v>20.2</v>
      </c>
      <c r="I16" s="8">
        <v>92</v>
      </c>
      <c r="J16" s="8">
        <v>0.02</v>
      </c>
      <c r="K16" s="8">
        <v>0.02</v>
      </c>
      <c r="L16" s="8">
        <v>4</v>
      </c>
      <c r="M16" s="8">
        <v>0</v>
      </c>
      <c r="N16" s="8">
        <v>0</v>
      </c>
      <c r="O16" s="8">
        <v>14</v>
      </c>
      <c r="P16" s="8">
        <v>14</v>
      </c>
      <c r="Q16" s="8">
        <v>8</v>
      </c>
      <c r="R16" s="8">
        <v>2.8</v>
      </c>
      <c r="S16" s="8">
        <v>240</v>
      </c>
      <c r="T16" s="8">
        <v>2E-3</v>
      </c>
      <c r="U16" s="8">
        <v>0</v>
      </c>
      <c r="V16" s="8">
        <v>0</v>
      </c>
    </row>
    <row r="17" spans="1:22" s="15" customFormat="1" ht="27" customHeight="1" x14ac:dyDescent="0.3">
      <c r="A17" s="145"/>
      <c r="B17" s="134">
        <v>119</v>
      </c>
      <c r="C17" s="135" t="s">
        <v>10</v>
      </c>
      <c r="D17" s="135" t="s">
        <v>45</v>
      </c>
      <c r="E17" s="103">
        <v>20</v>
      </c>
      <c r="F17" s="18">
        <v>1.42</v>
      </c>
      <c r="G17" s="18">
        <v>0.14000000000000001</v>
      </c>
      <c r="H17" s="18">
        <v>8.84</v>
      </c>
      <c r="I17" s="21">
        <v>48</v>
      </c>
      <c r="J17" s="18">
        <v>0.02</v>
      </c>
      <c r="K17" s="18">
        <v>0</v>
      </c>
      <c r="L17" s="18">
        <v>0</v>
      </c>
      <c r="M17" s="18">
        <v>0</v>
      </c>
      <c r="N17" s="18">
        <v>0</v>
      </c>
      <c r="O17" s="18">
        <v>7.4</v>
      </c>
      <c r="P17" s="18">
        <v>43.6</v>
      </c>
      <c r="Q17" s="18">
        <v>13</v>
      </c>
      <c r="R17" s="18">
        <v>0.56000000000000005</v>
      </c>
      <c r="S17" s="18">
        <v>0</v>
      </c>
      <c r="T17" s="18">
        <v>0</v>
      </c>
      <c r="U17" s="18">
        <v>0</v>
      </c>
      <c r="V17" s="18">
        <v>0</v>
      </c>
    </row>
    <row r="18" spans="1:22" s="15" customFormat="1" ht="27" customHeight="1" x14ac:dyDescent="0.3">
      <c r="A18" s="145"/>
      <c r="B18" s="103">
        <v>120</v>
      </c>
      <c r="C18" s="188" t="s">
        <v>11</v>
      </c>
      <c r="D18" s="156" t="s">
        <v>60</v>
      </c>
      <c r="E18" s="103">
        <v>20</v>
      </c>
      <c r="F18" s="18">
        <v>1.1399999999999999</v>
      </c>
      <c r="G18" s="18">
        <v>0.22</v>
      </c>
      <c r="H18" s="18">
        <v>7.44</v>
      </c>
      <c r="I18" s="21">
        <v>36.26</v>
      </c>
      <c r="J18" s="18">
        <v>0.22</v>
      </c>
      <c r="K18" s="18">
        <v>0</v>
      </c>
      <c r="L18" s="18">
        <v>0.08</v>
      </c>
      <c r="M18" s="18">
        <v>0</v>
      </c>
      <c r="N18" s="18">
        <v>0</v>
      </c>
      <c r="O18" s="18">
        <v>6.8</v>
      </c>
      <c r="P18" s="18">
        <v>24</v>
      </c>
      <c r="Q18" s="18">
        <v>8.1999999999999993</v>
      </c>
      <c r="R18" s="18">
        <v>0.46</v>
      </c>
      <c r="S18" s="18">
        <v>0</v>
      </c>
      <c r="T18" s="18">
        <v>0</v>
      </c>
      <c r="U18" s="18">
        <v>0</v>
      </c>
      <c r="V18" s="18">
        <v>0</v>
      </c>
    </row>
    <row r="19" spans="1:22" s="15" customFormat="1" ht="27" customHeight="1" x14ac:dyDescent="0.3">
      <c r="A19" s="145"/>
      <c r="B19" s="127"/>
      <c r="C19" s="135"/>
      <c r="D19" s="116" t="s">
        <v>16</v>
      </c>
      <c r="E19" s="4">
        <f>SUM(E12:E18)</f>
        <v>870</v>
      </c>
      <c r="F19" s="5">
        <f t="shared" ref="F19:H19" si="1">SUM(F12:F18)</f>
        <v>38.21</v>
      </c>
      <c r="G19" s="5">
        <f t="shared" si="1"/>
        <v>48.910000000000004</v>
      </c>
      <c r="H19" s="5">
        <f t="shared" si="1"/>
        <v>85.15</v>
      </c>
      <c r="I19" s="5">
        <f>SUM(I12:I18)</f>
        <v>948.65</v>
      </c>
      <c r="J19" s="231">
        <f t="shared" ref="J19" si="2">SUM(J12:J18)</f>
        <v>1.3</v>
      </c>
      <c r="K19" s="231">
        <f t="shared" ref="K19" si="3">SUM(K12:K18)</f>
        <v>0.35</v>
      </c>
      <c r="L19" s="231">
        <f t="shared" ref="L19:M19" si="4">SUM(L12:L18)</f>
        <v>46.525000000000006</v>
      </c>
      <c r="M19" s="231">
        <f t="shared" si="4"/>
        <v>280.02600000000001</v>
      </c>
      <c r="N19" s="231">
        <f t="shared" ref="N19" si="5">SUM(N12:N18)</f>
        <v>0.64999999999999991</v>
      </c>
      <c r="O19" s="231">
        <f t="shared" ref="O19" si="6">SUM(O12:O18)</f>
        <v>308.14999999999998</v>
      </c>
      <c r="P19" s="231">
        <f t="shared" ref="P19:Q19" si="7">SUM(P12:P18)</f>
        <v>583.53</v>
      </c>
      <c r="Q19" s="231">
        <f t="shared" si="7"/>
        <v>150.75</v>
      </c>
      <c r="R19" s="231">
        <f t="shared" ref="R19" si="8">SUM(R12:R18)</f>
        <v>9.81</v>
      </c>
      <c r="S19" s="231">
        <f>SUM(S12:S18)</f>
        <v>1900.33</v>
      </c>
      <c r="T19" s="231">
        <f t="shared" ref="T19:U19" si="9">SUM(T12:T18)</f>
        <v>2.4199999999999999E-2</v>
      </c>
      <c r="U19" s="231">
        <f t="shared" si="9"/>
        <v>4.4000000000000003E-3</v>
      </c>
      <c r="V19" s="231">
        <f t="shared" ref="V19" si="10">SUM(V12:V18)</f>
        <v>0.22</v>
      </c>
    </row>
    <row r="20" spans="1:22" s="15" customFormat="1" ht="27" customHeight="1" x14ac:dyDescent="0.3">
      <c r="A20" s="145"/>
      <c r="B20" s="145"/>
      <c r="C20" s="226"/>
      <c r="D20" s="116" t="s">
        <v>17</v>
      </c>
      <c r="E20" s="4"/>
      <c r="F20" s="4"/>
      <c r="G20" s="4"/>
      <c r="H20" s="4"/>
      <c r="I20" s="5">
        <f>I19/27.2</f>
        <v>34.876838235294116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s="15" customFormat="1" ht="27" customHeight="1" x14ac:dyDescent="0.3">
      <c r="A21" s="127" t="s">
        <v>86</v>
      </c>
      <c r="B21" s="127"/>
      <c r="C21" s="127" t="s">
        <v>87</v>
      </c>
      <c r="D21" s="151" t="s">
        <v>92</v>
      </c>
      <c r="E21" s="87">
        <v>50</v>
      </c>
      <c r="F21" s="8">
        <v>2.72</v>
      </c>
      <c r="G21" s="8">
        <v>1.93</v>
      </c>
      <c r="H21" s="8">
        <v>30.83</v>
      </c>
      <c r="I21" s="11">
        <v>237.19</v>
      </c>
      <c r="J21" s="8">
        <v>0</v>
      </c>
      <c r="K21" s="8">
        <v>0</v>
      </c>
      <c r="L21" s="8">
        <v>0.03</v>
      </c>
      <c r="M21" s="8">
        <v>0</v>
      </c>
      <c r="N21" s="8">
        <v>0</v>
      </c>
      <c r="O21" s="8">
        <v>9.74</v>
      </c>
      <c r="P21" s="8">
        <v>31.62</v>
      </c>
      <c r="Q21" s="8">
        <v>2.81</v>
      </c>
      <c r="R21" s="8">
        <v>0.43</v>
      </c>
      <c r="S21" s="8">
        <v>0</v>
      </c>
      <c r="T21" s="8">
        <v>0</v>
      </c>
      <c r="U21" s="8">
        <v>0</v>
      </c>
      <c r="V21" s="8">
        <v>0</v>
      </c>
    </row>
    <row r="22" spans="1:22" s="15" customFormat="1" ht="27" customHeight="1" x14ac:dyDescent="0.3">
      <c r="A22" s="127"/>
      <c r="B22" s="127">
        <v>21</v>
      </c>
      <c r="C22" s="127" t="s">
        <v>15</v>
      </c>
      <c r="D22" s="151" t="s">
        <v>88</v>
      </c>
      <c r="E22" s="127">
        <v>200</v>
      </c>
      <c r="F22" s="8">
        <v>2.02</v>
      </c>
      <c r="G22" s="8">
        <v>0.83</v>
      </c>
      <c r="H22" s="8">
        <v>34.869999999999997</v>
      </c>
      <c r="I22" s="8">
        <v>114.62</v>
      </c>
      <c r="J22" s="8">
        <v>0</v>
      </c>
      <c r="K22" s="8">
        <v>0</v>
      </c>
      <c r="L22" s="8">
        <v>20.51</v>
      </c>
      <c r="M22" s="8">
        <v>0</v>
      </c>
      <c r="N22" s="8">
        <v>0</v>
      </c>
      <c r="O22" s="8">
        <v>53.8</v>
      </c>
      <c r="P22" s="8">
        <v>0</v>
      </c>
      <c r="Q22" s="8">
        <v>28.28</v>
      </c>
      <c r="R22" s="8">
        <v>2.2799999999999998</v>
      </c>
      <c r="S22" s="8">
        <v>0</v>
      </c>
      <c r="T22" s="8">
        <v>0</v>
      </c>
      <c r="U22" s="8">
        <v>0</v>
      </c>
      <c r="V22" s="8">
        <v>0</v>
      </c>
    </row>
    <row r="23" spans="1:22" s="15" customFormat="1" ht="27" customHeight="1" x14ac:dyDescent="0.3">
      <c r="A23" s="127"/>
      <c r="B23" s="129">
        <v>113</v>
      </c>
      <c r="C23" s="127" t="s">
        <v>1</v>
      </c>
      <c r="D23" s="133" t="s">
        <v>7</v>
      </c>
      <c r="E23" s="87">
        <v>200</v>
      </c>
      <c r="F23" s="8">
        <v>0.04</v>
      </c>
      <c r="G23" s="8">
        <v>0</v>
      </c>
      <c r="H23" s="8">
        <v>7.4</v>
      </c>
      <c r="I23" s="11">
        <v>30.26</v>
      </c>
      <c r="J23" s="8">
        <v>0</v>
      </c>
      <c r="K23" s="8">
        <v>0</v>
      </c>
      <c r="L23" s="8">
        <v>0.8</v>
      </c>
      <c r="M23" s="8">
        <v>0</v>
      </c>
      <c r="N23" s="8">
        <v>0</v>
      </c>
      <c r="O23" s="8">
        <v>2.02</v>
      </c>
      <c r="P23" s="8">
        <v>0.99</v>
      </c>
      <c r="Q23" s="8">
        <v>0.55000000000000004</v>
      </c>
      <c r="R23" s="8">
        <v>0.05</v>
      </c>
      <c r="S23" s="8">
        <v>7.05</v>
      </c>
      <c r="T23" s="8">
        <v>0</v>
      </c>
      <c r="U23" s="8">
        <v>0</v>
      </c>
      <c r="V23" s="8">
        <v>0</v>
      </c>
    </row>
    <row r="24" spans="1:22" s="15" customFormat="1" ht="27" customHeight="1" x14ac:dyDescent="0.3">
      <c r="A24" s="127"/>
      <c r="B24" s="127"/>
      <c r="C24" s="127"/>
      <c r="D24" s="187" t="s">
        <v>16</v>
      </c>
      <c r="E24" s="17">
        <v>450</v>
      </c>
      <c r="F24" s="8">
        <v>2.9200000000000004</v>
      </c>
      <c r="G24" s="8">
        <v>1.93</v>
      </c>
      <c r="H24" s="8">
        <v>41.83</v>
      </c>
      <c r="I24" s="11">
        <v>397.41</v>
      </c>
      <c r="J24" s="8">
        <v>0</v>
      </c>
      <c r="K24" s="8">
        <v>0</v>
      </c>
      <c r="L24" s="8">
        <v>2.63</v>
      </c>
      <c r="M24" s="8">
        <v>0</v>
      </c>
      <c r="N24" s="8">
        <v>0</v>
      </c>
      <c r="O24" s="8">
        <v>25.380000000000003</v>
      </c>
      <c r="P24" s="8">
        <v>40.42</v>
      </c>
      <c r="Q24" s="8">
        <v>7.5299999999999994</v>
      </c>
      <c r="R24" s="8">
        <v>1.23</v>
      </c>
      <c r="S24" s="8">
        <v>15.34</v>
      </c>
      <c r="T24" s="8">
        <v>0</v>
      </c>
      <c r="U24" s="8">
        <v>0</v>
      </c>
      <c r="V24" s="8">
        <v>0</v>
      </c>
    </row>
    <row r="25" spans="1:22" s="15" customFormat="1" ht="27" customHeight="1" x14ac:dyDescent="0.3">
      <c r="A25" s="127"/>
      <c r="B25" s="127"/>
      <c r="C25" s="127"/>
      <c r="D25" s="187" t="s">
        <v>17</v>
      </c>
      <c r="E25" s="87"/>
      <c r="F25" s="87"/>
      <c r="G25" s="87"/>
      <c r="H25" s="87"/>
      <c r="I25" s="7">
        <v>16.55875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</row>
    <row r="26" spans="1:22" s="15" customFormat="1" ht="27" customHeight="1" x14ac:dyDescent="0.3">
      <c r="A26" s="127" t="s">
        <v>89</v>
      </c>
      <c r="B26" s="129">
        <v>153</v>
      </c>
      <c r="C26" s="130" t="s">
        <v>6</v>
      </c>
      <c r="D26" s="130" t="s">
        <v>127</v>
      </c>
      <c r="E26" s="129">
        <v>100</v>
      </c>
      <c r="F26" s="94">
        <v>14.1</v>
      </c>
      <c r="G26" s="94">
        <v>10</v>
      </c>
      <c r="H26" s="94">
        <v>14</v>
      </c>
      <c r="I26" s="94">
        <v>202.2</v>
      </c>
      <c r="J26" s="9">
        <v>0.08</v>
      </c>
      <c r="K26" s="9">
        <v>0</v>
      </c>
      <c r="L26" s="9">
        <v>14.28</v>
      </c>
      <c r="M26" s="9">
        <v>0</v>
      </c>
      <c r="N26" s="9">
        <v>0</v>
      </c>
      <c r="O26" s="9">
        <v>43.71</v>
      </c>
      <c r="P26" s="9">
        <v>146.16</v>
      </c>
      <c r="Q26" s="9">
        <v>30.11</v>
      </c>
      <c r="R26" s="9">
        <v>2.41</v>
      </c>
      <c r="S26" s="9">
        <v>0</v>
      </c>
      <c r="T26" s="9">
        <v>0</v>
      </c>
      <c r="U26" s="9">
        <v>0</v>
      </c>
      <c r="V26" s="9">
        <v>0</v>
      </c>
    </row>
    <row r="27" spans="1:22" s="15" customFormat="1" ht="27" customHeight="1" x14ac:dyDescent="0.3">
      <c r="A27" s="127"/>
      <c r="B27" s="127"/>
      <c r="C27" s="127" t="s">
        <v>90</v>
      </c>
      <c r="D27" s="135" t="s">
        <v>91</v>
      </c>
      <c r="E27" s="127">
        <v>200</v>
      </c>
      <c r="F27" s="13">
        <v>5.6</v>
      </c>
      <c r="G27" s="13">
        <v>5</v>
      </c>
      <c r="H27" s="13">
        <v>22</v>
      </c>
      <c r="I27" s="13">
        <v>156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8"/>
    </row>
    <row r="28" spans="1:22" s="15" customFormat="1" ht="27" customHeight="1" x14ac:dyDescent="0.3">
      <c r="A28" s="127"/>
      <c r="B28" s="127">
        <v>64</v>
      </c>
      <c r="C28" s="127" t="s">
        <v>40</v>
      </c>
      <c r="D28" s="135" t="s">
        <v>52</v>
      </c>
      <c r="E28" s="127">
        <v>180</v>
      </c>
      <c r="F28" s="13">
        <v>7.74</v>
      </c>
      <c r="G28" s="13">
        <v>4.8600000000000003</v>
      </c>
      <c r="H28" s="13">
        <v>48.24</v>
      </c>
      <c r="I28" s="13">
        <v>268.38</v>
      </c>
      <c r="J28" s="13">
        <v>9.5000000000000001E-2</v>
      </c>
      <c r="K28" s="13">
        <v>2.4E-2</v>
      </c>
      <c r="L28" s="13">
        <v>0</v>
      </c>
      <c r="M28" s="13">
        <v>36</v>
      </c>
      <c r="N28" s="13">
        <v>0.13</v>
      </c>
      <c r="O28" s="13">
        <v>15.66</v>
      </c>
      <c r="P28" s="13">
        <v>70.010000000000005</v>
      </c>
      <c r="Q28" s="13">
        <v>27.036000000000001</v>
      </c>
      <c r="R28" s="13">
        <v>1.5</v>
      </c>
      <c r="S28" s="13">
        <v>1.3</v>
      </c>
      <c r="T28" s="13">
        <v>0</v>
      </c>
      <c r="U28" s="13">
        <v>0</v>
      </c>
      <c r="V28" s="8">
        <v>0</v>
      </c>
    </row>
    <row r="29" spans="1:22" s="15" customFormat="1" ht="27" customHeight="1" x14ac:dyDescent="0.35">
      <c r="A29" s="127"/>
      <c r="B29" s="23">
        <v>107</v>
      </c>
      <c r="C29" s="23" t="s">
        <v>14</v>
      </c>
      <c r="D29" s="207" t="s">
        <v>93</v>
      </c>
      <c r="E29" s="23">
        <v>200</v>
      </c>
      <c r="F29" s="24">
        <v>8</v>
      </c>
      <c r="G29" s="24">
        <v>2</v>
      </c>
      <c r="H29" s="24">
        <v>22.12</v>
      </c>
      <c r="I29" s="25">
        <v>94.4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</row>
    <row r="30" spans="1:22" s="15" customFormat="1" ht="27" customHeight="1" x14ac:dyDescent="0.3">
      <c r="A30" s="127"/>
      <c r="B30" s="127"/>
      <c r="C30" s="127"/>
      <c r="D30" s="187" t="s">
        <v>16</v>
      </c>
      <c r="E30" s="17">
        <f>SUM(E26:E29)</f>
        <v>680</v>
      </c>
      <c r="F30" s="17">
        <f t="shared" ref="F30:V30" si="11">SUM(F26:F29)</f>
        <v>35.44</v>
      </c>
      <c r="G30" s="17">
        <f t="shared" si="11"/>
        <v>21.86</v>
      </c>
      <c r="H30" s="17">
        <f t="shared" si="11"/>
        <v>106.36000000000001</v>
      </c>
      <c r="I30" s="17">
        <f t="shared" si="11"/>
        <v>720.9799999999999</v>
      </c>
      <c r="J30" s="17">
        <f t="shared" si="11"/>
        <v>0.17499999999999999</v>
      </c>
      <c r="K30" s="17">
        <f t="shared" si="11"/>
        <v>2.4E-2</v>
      </c>
      <c r="L30" s="17">
        <f t="shared" si="11"/>
        <v>14.28</v>
      </c>
      <c r="M30" s="17">
        <f t="shared" si="11"/>
        <v>36</v>
      </c>
      <c r="N30" s="17">
        <f t="shared" si="11"/>
        <v>0.13</v>
      </c>
      <c r="O30" s="17">
        <f t="shared" si="11"/>
        <v>59.370000000000005</v>
      </c>
      <c r="P30" s="17">
        <f t="shared" si="11"/>
        <v>216.17000000000002</v>
      </c>
      <c r="Q30" s="17">
        <f t="shared" si="11"/>
        <v>57.146000000000001</v>
      </c>
      <c r="R30" s="17">
        <f t="shared" si="11"/>
        <v>3.91</v>
      </c>
      <c r="S30" s="17">
        <f t="shared" si="11"/>
        <v>1.3</v>
      </c>
      <c r="T30" s="17">
        <f t="shared" si="11"/>
        <v>0</v>
      </c>
      <c r="U30" s="17">
        <f t="shared" si="11"/>
        <v>0</v>
      </c>
      <c r="V30" s="17">
        <f t="shared" si="11"/>
        <v>0</v>
      </c>
    </row>
    <row r="31" spans="1:22" s="15" customFormat="1" ht="27" customHeight="1" x14ac:dyDescent="0.3">
      <c r="A31" s="127"/>
      <c r="B31" s="127"/>
      <c r="C31" s="127"/>
      <c r="D31" s="187" t="s">
        <v>125</v>
      </c>
      <c r="E31" s="87">
        <v>0</v>
      </c>
      <c r="F31" s="87"/>
      <c r="G31" s="87"/>
      <c r="H31" s="87"/>
      <c r="I31" s="7">
        <v>29.823404255319147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</row>
    <row r="32" spans="1:22" s="15" customFormat="1" ht="27" customHeight="1" x14ac:dyDescent="0.3">
      <c r="A32" s="239"/>
      <c r="B32" s="239"/>
      <c r="C32" s="240"/>
      <c r="D32" s="225"/>
      <c r="E32" s="225">
        <f>E30+E24+E19+E10</f>
        <v>2630</v>
      </c>
      <c r="F32" s="225"/>
      <c r="G32" s="225"/>
      <c r="H32" s="225"/>
      <c r="I32" s="101">
        <f>I31+I25+I20+I11</f>
        <v>107.20693366708386</v>
      </c>
    </row>
    <row r="36" spans="4:4" ht="24.75" customHeight="1" x14ac:dyDescent="0.35">
      <c r="D36" s="15"/>
    </row>
    <row r="37" spans="4:4" ht="24.75" customHeight="1" x14ac:dyDescent="0.35">
      <c r="D37" s="15"/>
    </row>
    <row r="38" spans="4:4" ht="24.75" customHeight="1" x14ac:dyDescent="0.35">
      <c r="D38" s="15" t="s">
        <v>104</v>
      </c>
    </row>
    <row r="39" spans="4:4" ht="24.75" customHeight="1" x14ac:dyDescent="0.35">
      <c r="D39" s="15"/>
    </row>
    <row r="40" spans="4:4" ht="24.75" customHeight="1" x14ac:dyDescent="0.35">
      <c r="D40" s="15" t="s">
        <v>105</v>
      </c>
    </row>
    <row r="41" spans="4:4" ht="24.75" customHeight="1" x14ac:dyDescent="0.35">
      <c r="D41" s="15"/>
    </row>
    <row r="42" spans="4:4" ht="24.75" customHeight="1" x14ac:dyDescent="0.35">
      <c r="D42" s="15"/>
    </row>
  </sheetData>
  <mergeCells count="9">
    <mergeCell ref="I2:J2"/>
    <mergeCell ref="J4:N4"/>
    <mergeCell ref="O4:V4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2:V41"/>
  <sheetViews>
    <sheetView view="pageBreakPreview" zoomScale="70" zoomScaleNormal="80" zoomScaleSheetLayoutView="70" workbookViewId="0">
      <selection activeCell="H2" sqref="H2:I2"/>
    </sheetView>
  </sheetViews>
  <sheetFormatPr defaultColWidth="9.1796875" defaultRowHeight="24.75" customHeight="1" x14ac:dyDescent="0.35"/>
  <cols>
    <col min="1" max="2" width="13.1796875" style="20" customWidth="1"/>
    <col min="3" max="3" width="13.1796875" style="19" customWidth="1"/>
    <col min="4" max="4" width="55.453125" style="19" customWidth="1"/>
    <col min="5" max="8" width="7.1796875" style="19" customWidth="1"/>
    <col min="9" max="9" width="8.1796875" style="19" customWidth="1"/>
    <col min="10" max="22" width="7.1796875" style="19" customWidth="1"/>
    <col min="23" max="16384" width="9.1796875" style="19"/>
  </cols>
  <sheetData>
    <row r="2" spans="1:22" ht="24.75" customHeight="1" x14ac:dyDescent="0.65">
      <c r="A2" s="55"/>
      <c r="B2" s="55"/>
      <c r="C2" s="56"/>
      <c r="D2" s="57" t="s">
        <v>102</v>
      </c>
      <c r="E2" s="58" t="s">
        <v>103</v>
      </c>
      <c r="F2" s="58">
        <v>5</v>
      </c>
      <c r="G2" s="59"/>
      <c r="H2" s="265" t="s">
        <v>140</v>
      </c>
      <c r="I2" s="265"/>
      <c r="J2" s="55"/>
      <c r="K2" s="60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4" spans="1:22" ht="24.75" customHeight="1" x14ac:dyDescent="0.35">
      <c r="A4" s="280" t="s">
        <v>0</v>
      </c>
      <c r="B4" s="278" t="s">
        <v>101</v>
      </c>
      <c r="C4" s="280" t="s">
        <v>34</v>
      </c>
      <c r="D4" s="278" t="s">
        <v>33</v>
      </c>
      <c r="E4" s="278" t="s">
        <v>22</v>
      </c>
      <c r="F4" s="278" t="s">
        <v>18</v>
      </c>
      <c r="G4" s="278"/>
      <c r="H4" s="278"/>
      <c r="I4" s="116" t="s">
        <v>19</v>
      </c>
      <c r="J4" s="278" t="s">
        <v>20</v>
      </c>
      <c r="K4" s="278"/>
      <c r="L4" s="279"/>
      <c r="M4" s="279"/>
      <c r="N4" s="279"/>
      <c r="O4" s="278" t="s">
        <v>21</v>
      </c>
      <c r="P4" s="278"/>
      <c r="Q4" s="278"/>
      <c r="R4" s="278"/>
      <c r="S4" s="278"/>
      <c r="T4" s="278"/>
      <c r="U4" s="278"/>
      <c r="V4" s="278"/>
    </row>
    <row r="5" spans="1:22" ht="24.75" customHeight="1" x14ac:dyDescent="0.35">
      <c r="A5" s="280"/>
      <c r="B5" s="278"/>
      <c r="C5" s="280"/>
      <c r="D5" s="278"/>
      <c r="E5" s="278"/>
      <c r="F5" s="227" t="s">
        <v>23</v>
      </c>
      <c r="G5" s="227" t="s">
        <v>24</v>
      </c>
      <c r="H5" s="227" t="s">
        <v>25</v>
      </c>
      <c r="I5" s="116" t="s">
        <v>26</v>
      </c>
      <c r="J5" s="227" t="s">
        <v>27</v>
      </c>
      <c r="K5" s="227" t="s">
        <v>63</v>
      </c>
      <c r="L5" s="227" t="s">
        <v>28</v>
      </c>
      <c r="M5" s="227" t="s">
        <v>64</v>
      </c>
      <c r="N5" s="227" t="s">
        <v>65</v>
      </c>
      <c r="O5" s="227" t="s">
        <v>29</v>
      </c>
      <c r="P5" s="227" t="s">
        <v>30</v>
      </c>
      <c r="Q5" s="227" t="s">
        <v>31</v>
      </c>
      <c r="R5" s="227" t="s">
        <v>32</v>
      </c>
      <c r="S5" s="227" t="s">
        <v>66</v>
      </c>
      <c r="T5" s="227" t="s">
        <v>67</v>
      </c>
      <c r="U5" s="227" t="s">
        <v>68</v>
      </c>
      <c r="V5" s="227" t="s">
        <v>69</v>
      </c>
    </row>
    <row r="6" spans="1:22" ht="27" customHeight="1" x14ac:dyDescent="0.35">
      <c r="A6" s="23" t="s">
        <v>2</v>
      </c>
      <c r="B6" s="82">
        <v>163</v>
      </c>
      <c r="C6" s="10" t="s">
        <v>15</v>
      </c>
      <c r="D6" s="152" t="s">
        <v>128</v>
      </c>
      <c r="E6" s="10">
        <v>100</v>
      </c>
      <c r="F6" s="9">
        <v>6.7</v>
      </c>
      <c r="G6" s="9">
        <v>7.45</v>
      </c>
      <c r="H6" s="9">
        <v>7.3</v>
      </c>
      <c r="I6" s="89">
        <v>122.8</v>
      </c>
      <c r="J6" s="89">
        <v>0.9</v>
      </c>
      <c r="K6" s="89">
        <v>0</v>
      </c>
      <c r="L6" s="89">
        <v>0.43</v>
      </c>
      <c r="M6" s="89">
        <v>2.8000000000000001E-2</v>
      </c>
      <c r="N6" s="89">
        <v>0</v>
      </c>
      <c r="O6" s="89">
        <v>26.16</v>
      </c>
      <c r="P6" s="89">
        <v>87.16</v>
      </c>
      <c r="Q6" s="89">
        <v>98.91</v>
      </c>
      <c r="R6" s="89">
        <v>44.53</v>
      </c>
      <c r="S6" s="89">
        <v>0</v>
      </c>
      <c r="T6" s="89">
        <v>0</v>
      </c>
      <c r="U6" s="89">
        <v>5.0000000000000001E-4</v>
      </c>
      <c r="V6" s="89">
        <v>0</v>
      </c>
    </row>
    <row r="7" spans="1:22" ht="27" customHeight="1" x14ac:dyDescent="0.35">
      <c r="A7" s="23"/>
      <c r="B7" s="82">
        <v>206</v>
      </c>
      <c r="C7" s="129" t="s">
        <v>57</v>
      </c>
      <c r="D7" s="150" t="s">
        <v>129</v>
      </c>
      <c r="E7" s="10">
        <v>200</v>
      </c>
      <c r="F7" s="94">
        <v>8.5</v>
      </c>
      <c r="G7" s="94">
        <v>9.2899999999999991</v>
      </c>
      <c r="H7" s="94">
        <v>31.22</v>
      </c>
      <c r="I7" s="238">
        <v>244</v>
      </c>
      <c r="J7" s="238">
        <v>0.08</v>
      </c>
      <c r="K7" s="238">
        <v>0</v>
      </c>
      <c r="L7" s="238">
        <v>0</v>
      </c>
      <c r="M7" s="238">
        <v>2.5000000000000001E-2</v>
      </c>
      <c r="N7" s="238">
        <v>0</v>
      </c>
      <c r="O7" s="238">
        <v>31.47</v>
      </c>
      <c r="P7" s="238">
        <v>51.47</v>
      </c>
      <c r="Q7" s="238">
        <v>10.53</v>
      </c>
      <c r="R7" s="238">
        <v>62</v>
      </c>
      <c r="S7" s="238">
        <v>0</v>
      </c>
      <c r="T7" s="238">
        <v>0</v>
      </c>
      <c r="U7" s="238">
        <v>0</v>
      </c>
      <c r="V7" s="238">
        <v>0</v>
      </c>
    </row>
    <row r="8" spans="1:22" ht="27" customHeight="1" x14ac:dyDescent="0.35">
      <c r="A8" s="193"/>
      <c r="B8" s="10">
        <v>115</v>
      </c>
      <c r="C8" s="129" t="s">
        <v>37</v>
      </c>
      <c r="D8" s="152" t="s">
        <v>36</v>
      </c>
      <c r="E8" s="10">
        <v>200</v>
      </c>
      <c r="F8" s="9">
        <v>6.4</v>
      </c>
      <c r="G8" s="9">
        <v>5.2</v>
      </c>
      <c r="H8" s="9">
        <v>21</v>
      </c>
      <c r="I8" s="9">
        <v>156.6</v>
      </c>
      <c r="J8" s="9">
        <v>0.04</v>
      </c>
      <c r="K8" s="9">
        <v>0</v>
      </c>
      <c r="L8" s="9">
        <v>1.3</v>
      </c>
      <c r="M8" s="9">
        <v>0.02</v>
      </c>
      <c r="N8" s="9">
        <v>0</v>
      </c>
      <c r="O8" s="9">
        <v>126</v>
      </c>
      <c r="P8" s="9">
        <v>116</v>
      </c>
      <c r="Q8" s="9">
        <v>21.64</v>
      </c>
      <c r="R8" s="9">
        <v>0.74</v>
      </c>
      <c r="S8" s="9">
        <v>0</v>
      </c>
      <c r="T8" s="9">
        <v>0</v>
      </c>
      <c r="U8" s="9">
        <v>0</v>
      </c>
      <c r="V8" s="16">
        <v>0</v>
      </c>
    </row>
    <row r="9" spans="1:22" ht="27" customHeight="1" x14ac:dyDescent="0.35">
      <c r="A9" s="23"/>
      <c r="B9" s="16">
        <v>119</v>
      </c>
      <c r="C9" s="133" t="s">
        <v>10</v>
      </c>
      <c r="D9" s="133" t="s">
        <v>45</v>
      </c>
      <c r="E9" s="127">
        <v>30</v>
      </c>
      <c r="F9" s="8">
        <v>2.2799999999999998</v>
      </c>
      <c r="G9" s="8">
        <v>0.24</v>
      </c>
      <c r="H9" s="8">
        <v>14.76</v>
      </c>
      <c r="I9" s="24">
        <v>70.5</v>
      </c>
      <c r="J9" s="24">
        <v>0.03</v>
      </c>
      <c r="K9" s="24">
        <v>0.01</v>
      </c>
      <c r="L9" s="24">
        <v>0</v>
      </c>
      <c r="M9" s="24">
        <v>0</v>
      </c>
      <c r="N9" s="24">
        <v>0</v>
      </c>
      <c r="O9" s="24">
        <v>6</v>
      </c>
      <c r="P9" s="24">
        <v>19.5</v>
      </c>
      <c r="Q9" s="24">
        <v>4.2</v>
      </c>
      <c r="R9" s="24">
        <v>0.33</v>
      </c>
      <c r="S9" s="24">
        <v>27.9</v>
      </c>
      <c r="T9" s="24">
        <v>1E-3</v>
      </c>
      <c r="U9" s="24">
        <v>2E-3</v>
      </c>
      <c r="V9" s="24">
        <v>4.3499999999999996</v>
      </c>
    </row>
    <row r="10" spans="1:22" ht="27" customHeight="1" x14ac:dyDescent="0.35">
      <c r="A10" s="23"/>
      <c r="B10" s="16">
        <v>121</v>
      </c>
      <c r="C10" s="129" t="s">
        <v>10</v>
      </c>
      <c r="D10" s="152" t="s">
        <v>41</v>
      </c>
      <c r="E10" s="129">
        <v>40</v>
      </c>
      <c r="F10" s="9">
        <v>3</v>
      </c>
      <c r="G10" s="9">
        <v>11.6</v>
      </c>
      <c r="H10" s="9">
        <v>19.920000000000002</v>
      </c>
      <c r="I10" s="89">
        <v>104.8</v>
      </c>
      <c r="J10" s="89">
        <v>0.02</v>
      </c>
      <c r="K10" s="89">
        <v>0.01</v>
      </c>
      <c r="L10" s="89">
        <v>0</v>
      </c>
      <c r="M10" s="89">
        <v>0</v>
      </c>
      <c r="N10" s="89">
        <v>0</v>
      </c>
      <c r="O10" s="89">
        <v>3.8</v>
      </c>
      <c r="P10" s="89">
        <v>13</v>
      </c>
      <c r="Q10" s="89">
        <v>2.6</v>
      </c>
      <c r="R10" s="89">
        <v>0.24</v>
      </c>
      <c r="S10" s="89">
        <v>18.399999999999999</v>
      </c>
      <c r="T10" s="89">
        <v>0</v>
      </c>
      <c r="U10" s="89">
        <v>0</v>
      </c>
      <c r="V10" s="89">
        <v>0</v>
      </c>
    </row>
    <row r="11" spans="1:22" ht="27" customHeight="1" x14ac:dyDescent="0.35">
      <c r="A11" s="23"/>
      <c r="B11" s="26"/>
      <c r="C11" s="198"/>
      <c r="D11" s="137" t="s">
        <v>16</v>
      </c>
      <c r="E11" s="4">
        <f>SUM(E6:E10)</f>
        <v>570</v>
      </c>
      <c r="F11" s="4">
        <f t="shared" ref="F11:I11" si="0">SUM(F6:F10)</f>
        <v>26.880000000000003</v>
      </c>
      <c r="G11" s="4">
        <f t="shared" si="0"/>
        <v>33.779999999999994</v>
      </c>
      <c r="H11" s="4">
        <f t="shared" si="0"/>
        <v>94.2</v>
      </c>
      <c r="I11" s="200">
        <f t="shared" si="0"/>
        <v>698.69999999999993</v>
      </c>
      <c r="J11" s="27">
        <f>SUM(J6:J10)</f>
        <v>1.07</v>
      </c>
      <c r="K11" s="27">
        <f t="shared" ref="K11:V11" si="1">SUM(K6:K10)</f>
        <v>0.02</v>
      </c>
      <c r="L11" s="27">
        <f t="shared" si="1"/>
        <v>1.73</v>
      </c>
      <c r="M11" s="27">
        <f t="shared" si="1"/>
        <v>7.3000000000000009E-2</v>
      </c>
      <c r="N11" s="27">
        <f t="shared" si="1"/>
        <v>0</v>
      </c>
      <c r="O11" s="27">
        <f t="shared" si="1"/>
        <v>193.43</v>
      </c>
      <c r="P11" s="27">
        <f t="shared" si="1"/>
        <v>287.13</v>
      </c>
      <c r="Q11" s="27">
        <f t="shared" si="1"/>
        <v>137.87999999999997</v>
      </c>
      <c r="R11" s="27">
        <f t="shared" si="1"/>
        <v>107.83999999999999</v>
      </c>
      <c r="S11" s="27">
        <f t="shared" si="1"/>
        <v>46.3</v>
      </c>
      <c r="T11" s="27">
        <f t="shared" si="1"/>
        <v>1E-3</v>
      </c>
      <c r="U11" s="27">
        <f t="shared" si="1"/>
        <v>2.5000000000000001E-3</v>
      </c>
      <c r="V11" s="27">
        <f t="shared" si="1"/>
        <v>4.3499999999999996</v>
      </c>
    </row>
    <row r="12" spans="1:22" ht="27" customHeight="1" x14ac:dyDescent="0.35">
      <c r="A12" s="241"/>
      <c r="B12" s="201"/>
      <c r="C12" s="202"/>
      <c r="D12" s="140" t="s">
        <v>17</v>
      </c>
      <c r="E12" s="242"/>
      <c r="F12" s="243"/>
      <c r="G12" s="243"/>
      <c r="H12" s="243"/>
      <c r="I12" s="109">
        <f>I11/27.2</f>
        <v>25.687499999999996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</row>
    <row r="13" spans="1:22" ht="27" customHeight="1" x14ac:dyDescent="0.35">
      <c r="A13" s="23" t="s">
        <v>3</v>
      </c>
      <c r="B13" s="10">
        <v>6</v>
      </c>
      <c r="C13" s="10" t="s">
        <v>15</v>
      </c>
      <c r="D13" s="150" t="s">
        <v>130</v>
      </c>
      <c r="E13" s="10">
        <v>100</v>
      </c>
      <c r="F13" s="9">
        <v>1.5</v>
      </c>
      <c r="G13" s="9">
        <v>8.1</v>
      </c>
      <c r="H13" s="9">
        <v>12.4</v>
      </c>
      <c r="I13" s="115">
        <v>126.5</v>
      </c>
      <c r="J13" s="9">
        <v>0.03</v>
      </c>
      <c r="K13" s="9">
        <v>0</v>
      </c>
      <c r="L13" s="9">
        <v>36.01</v>
      </c>
      <c r="M13" s="9">
        <v>0</v>
      </c>
      <c r="N13" s="9">
        <v>0</v>
      </c>
      <c r="O13" s="9">
        <v>48.48</v>
      </c>
      <c r="P13" s="9">
        <v>31.56</v>
      </c>
      <c r="Q13" s="9">
        <v>16.96</v>
      </c>
      <c r="R13" s="9">
        <v>0.62</v>
      </c>
      <c r="S13" s="9">
        <v>342.58</v>
      </c>
      <c r="T13" s="9">
        <v>5.0000000000000001E-3</v>
      </c>
      <c r="U13" s="9">
        <v>1E-3</v>
      </c>
      <c r="V13" s="9">
        <v>0.01</v>
      </c>
    </row>
    <row r="14" spans="1:22" ht="27" customHeight="1" x14ac:dyDescent="0.35">
      <c r="A14" s="23"/>
      <c r="B14" s="26">
        <v>37</v>
      </c>
      <c r="C14" s="195" t="s">
        <v>5</v>
      </c>
      <c r="D14" s="135" t="s">
        <v>46</v>
      </c>
      <c r="E14" s="131">
        <v>250</v>
      </c>
      <c r="F14" s="13">
        <v>7.22</v>
      </c>
      <c r="G14" s="13">
        <v>6.88</v>
      </c>
      <c r="H14" s="13">
        <v>13.51</v>
      </c>
      <c r="I14" s="32">
        <v>144.63999999999999</v>
      </c>
      <c r="J14" s="32">
        <v>0.09</v>
      </c>
      <c r="K14" s="32">
        <v>0.09</v>
      </c>
      <c r="L14" s="32">
        <v>7.13</v>
      </c>
      <c r="M14" s="32">
        <v>140</v>
      </c>
      <c r="N14" s="32">
        <v>0</v>
      </c>
      <c r="O14" s="32">
        <v>20.32</v>
      </c>
      <c r="P14" s="32">
        <v>103.87</v>
      </c>
      <c r="Q14" s="32">
        <v>27.92</v>
      </c>
      <c r="R14" s="32">
        <v>1.58</v>
      </c>
      <c r="S14" s="32">
        <v>501.12</v>
      </c>
      <c r="T14" s="32">
        <v>6.0000000000000001E-3</v>
      </c>
      <c r="U14" s="32">
        <v>0</v>
      </c>
      <c r="V14" s="24">
        <v>0.05</v>
      </c>
    </row>
    <row r="15" spans="1:22" ht="27" customHeight="1" x14ac:dyDescent="0.35">
      <c r="A15" s="28"/>
      <c r="B15" s="26">
        <v>75</v>
      </c>
      <c r="C15" s="204" t="s">
        <v>6</v>
      </c>
      <c r="D15" s="159" t="s">
        <v>51</v>
      </c>
      <c r="E15" s="131">
        <v>100</v>
      </c>
      <c r="F15" s="102">
        <v>13.8</v>
      </c>
      <c r="G15" s="102">
        <v>3.2</v>
      </c>
      <c r="H15" s="102">
        <v>5.0999999999999996</v>
      </c>
      <c r="I15" s="39">
        <v>103.9</v>
      </c>
      <c r="J15" s="39">
        <v>0.03</v>
      </c>
      <c r="K15" s="39">
        <v>0</v>
      </c>
      <c r="L15" s="39">
        <v>2.66</v>
      </c>
      <c r="M15" s="39">
        <v>0</v>
      </c>
      <c r="N15" s="39">
        <v>0</v>
      </c>
      <c r="O15" s="39">
        <v>28.65</v>
      </c>
      <c r="P15" s="39">
        <v>116.05</v>
      </c>
      <c r="Q15" s="39">
        <v>18.86</v>
      </c>
      <c r="R15" s="39">
        <v>54</v>
      </c>
      <c r="S15" s="39">
        <v>0</v>
      </c>
      <c r="T15" s="39">
        <v>0</v>
      </c>
      <c r="U15" s="39">
        <v>0</v>
      </c>
      <c r="V15" s="24">
        <v>0</v>
      </c>
    </row>
    <row r="16" spans="1:22" ht="27" customHeight="1" x14ac:dyDescent="0.35">
      <c r="A16" s="28"/>
      <c r="B16" s="26">
        <v>65</v>
      </c>
      <c r="C16" s="204" t="s">
        <v>50</v>
      </c>
      <c r="D16" s="156" t="s">
        <v>44</v>
      </c>
      <c r="E16" s="103">
        <v>180</v>
      </c>
      <c r="F16" s="13">
        <v>8.11</v>
      </c>
      <c r="G16" s="13">
        <v>4.72</v>
      </c>
      <c r="H16" s="13">
        <v>49.54</v>
      </c>
      <c r="I16" s="32">
        <v>272.97000000000003</v>
      </c>
      <c r="J16" s="32">
        <v>0.1</v>
      </c>
      <c r="K16" s="32">
        <v>0.03</v>
      </c>
      <c r="L16" s="32">
        <v>0</v>
      </c>
      <c r="M16" s="32">
        <v>20</v>
      </c>
      <c r="N16" s="32">
        <v>0.08</v>
      </c>
      <c r="O16" s="32">
        <v>16.25</v>
      </c>
      <c r="P16" s="32">
        <v>61</v>
      </c>
      <c r="Q16" s="32">
        <v>10.97</v>
      </c>
      <c r="R16" s="32">
        <v>1.1100000000000001</v>
      </c>
      <c r="S16" s="32">
        <v>87</v>
      </c>
      <c r="T16" s="32">
        <v>1E-3</v>
      </c>
      <c r="U16" s="32">
        <v>0</v>
      </c>
      <c r="V16" s="32">
        <v>0.02</v>
      </c>
    </row>
    <row r="17" spans="1:22" ht="27" customHeight="1" x14ac:dyDescent="0.35">
      <c r="A17" s="28"/>
      <c r="B17" s="35">
        <v>102</v>
      </c>
      <c r="C17" s="204" t="s">
        <v>14</v>
      </c>
      <c r="D17" s="205" t="s">
        <v>55</v>
      </c>
      <c r="E17" s="206">
        <v>200</v>
      </c>
      <c r="F17" s="36">
        <v>1</v>
      </c>
      <c r="G17" s="36">
        <v>0</v>
      </c>
      <c r="H17" s="36">
        <v>22.16</v>
      </c>
      <c r="I17" s="37">
        <v>98.4</v>
      </c>
      <c r="J17" s="36">
        <v>0.02</v>
      </c>
      <c r="K17" s="36">
        <v>0.03</v>
      </c>
      <c r="L17" s="36">
        <v>0.72</v>
      </c>
      <c r="M17" s="36">
        <v>0</v>
      </c>
      <c r="N17" s="36">
        <v>0</v>
      </c>
      <c r="O17" s="36">
        <v>57.3</v>
      </c>
      <c r="P17" s="36">
        <v>45.38</v>
      </c>
      <c r="Q17" s="36">
        <v>30.14</v>
      </c>
      <c r="R17" s="36">
        <v>1.08</v>
      </c>
      <c r="S17" s="36">
        <v>0</v>
      </c>
      <c r="T17" s="36">
        <v>0</v>
      </c>
      <c r="U17" s="36">
        <v>0</v>
      </c>
      <c r="V17" s="36">
        <v>0</v>
      </c>
    </row>
    <row r="18" spans="1:22" ht="27" customHeight="1" x14ac:dyDescent="0.35">
      <c r="A18" s="28"/>
      <c r="B18" s="31">
        <v>119</v>
      </c>
      <c r="C18" s="195" t="s">
        <v>10</v>
      </c>
      <c r="D18" s="133" t="s">
        <v>45</v>
      </c>
      <c r="E18" s="87">
        <v>45</v>
      </c>
      <c r="F18" s="8">
        <v>3.42</v>
      </c>
      <c r="G18" s="8">
        <v>0.36</v>
      </c>
      <c r="H18" s="8">
        <v>22.14</v>
      </c>
      <c r="I18" s="24">
        <v>105.75</v>
      </c>
      <c r="J18" s="24">
        <v>0.05</v>
      </c>
      <c r="K18" s="24">
        <v>0.01</v>
      </c>
      <c r="L18" s="24">
        <v>0</v>
      </c>
      <c r="M18" s="24">
        <v>0</v>
      </c>
      <c r="N18" s="24">
        <v>0</v>
      </c>
      <c r="O18" s="24">
        <v>9</v>
      </c>
      <c r="P18" s="24">
        <v>29.25</v>
      </c>
      <c r="Q18" s="24">
        <v>6.3</v>
      </c>
      <c r="R18" s="24">
        <v>0.5</v>
      </c>
      <c r="S18" s="24">
        <v>41.85</v>
      </c>
      <c r="T18" s="24">
        <v>1E-3</v>
      </c>
      <c r="U18" s="24">
        <v>3.0000000000000001E-3</v>
      </c>
      <c r="V18" s="32">
        <v>6.53</v>
      </c>
    </row>
    <row r="19" spans="1:22" ht="27" customHeight="1" x14ac:dyDescent="0.35">
      <c r="A19" s="28"/>
      <c r="B19" s="26">
        <v>120</v>
      </c>
      <c r="C19" s="195" t="s">
        <v>11</v>
      </c>
      <c r="D19" s="195" t="s">
        <v>38</v>
      </c>
      <c r="E19" s="23">
        <v>40</v>
      </c>
      <c r="F19" s="24">
        <v>2.64</v>
      </c>
      <c r="G19" s="24">
        <v>0.48</v>
      </c>
      <c r="H19" s="24">
        <v>16.079999999999998</v>
      </c>
      <c r="I19" s="24">
        <v>79.2</v>
      </c>
      <c r="J19" s="24">
        <v>7.0000000000000007E-2</v>
      </c>
      <c r="K19" s="24">
        <v>0.03</v>
      </c>
      <c r="L19" s="24">
        <v>0</v>
      </c>
      <c r="M19" s="24">
        <v>0</v>
      </c>
      <c r="N19" s="24">
        <v>0</v>
      </c>
      <c r="O19" s="24">
        <v>11.6</v>
      </c>
      <c r="P19" s="24">
        <v>60</v>
      </c>
      <c r="Q19" s="24">
        <v>18.8</v>
      </c>
      <c r="R19" s="24">
        <v>1.56</v>
      </c>
      <c r="S19" s="24">
        <v>94</v>
      </c>
      <c r="T19" s="24">
        <v>1.7600000000000001E-3</v>
      </c>
      <c r="U19" s="24">
        <v>2.2000000000000001E-3</v>
      </c>
      <c r="V19" s="24">
        <v>0.01</v>
      </c>
    </row>
    <row r="20" spans="1:22" ht="27" customHeight="1" x14ac:dyDescent="0.35">
      <c r="A20" s="28"/>
      <c r="B20" s="28"/>
      <c r="C20" s="43"/>
      <c r="D20" s="199" t="s">
        <v>16</v>
      </c>
      <c r="E20" s="29">
        <f>SUM(E13:E19)</f>
        <v>915</v>
      </c>
      <c r="F20" s="23">
        <f t="shared" ref="F20:V20" si="2">SUM(F13:F19)</f>
        <v>37.69</v>
      </c>
      <c r="G20" s="23">
        <f t="shared" si="2"/>
        <v>23.74</v>
      </c>
      <c r="H20" s="23">
        <f t="shared" si="2"/>
        <v>140.93</v>
      </c>
      <c r="I20" s="30">
        <f>SUM(I13:I19)</f>
        <v>931.36</v>
      </c>
      <c r="J20" s="23">
        <f t="shared" si="2"/>
        <v>0.39</v>
      </c>
      <c r="K20" s="23">
        <f t="shared" si="2"/>
        <v>0.19</v>
      </c>
      <c r="L20" s="23">
        <f t="shared" si="2"/>
        <v>46.519999999999996</v>
      </c>
      <c r="M20" s="23">
        <f t="shared" si="2"/>
        <v>160</v>
      </c>
      <c r="N20" s="23">
        <f t="shared" si="2"/>
        <v>0.08</v>
      </c>
      <c r="O20" s="23">
        <f t="shared" si="2"/>
        <v>191.6</v>
      </c>
      <c r="P20" s="23">
        <f t="shared" si="2"/>
        <v>447.11</v>
      </c>
      <c r="Q20" s="23">
        <f t="shared" si="2"/>
        <v>129.95000000000002</v>
      </c>
      <c r="R20" s="23">
        <f t="shared" si="2"/>
        <v>60.45</v>
      </c>
      <c r="S20" s="23">
        <f t="shared" si="2"/>
        <v>1066.5500000000002</v>
      </c>
      <c r="T20" s="23">
        <f t="shared" si="2"/>
        <v>1.4760000000000001E-2</v>
      </c>
      <c r="U20" s="23">
        <f t="shared" si="2"/>
        <v>6.2000000000000006E-3</v>
      </c>
      <c r="V20" s="24">
        <f t="shared" si="2"/>
        <v>6.62</v>
      </c>
    </row>
    <row r="21" spans="1:22" ht="27" customHeight="1" x14ac:dyDescent="0.35">
      <c r="A21" s="28"/>
      <c r="B21" s="28"/>
      <c r="C21" s="43"/>
      <c r="D21" s="199" t="s">
        <v>17</v>
      </c>
      <c r="E21" s="43"/>
      <c r="F21" s="43"/>
      <c r="G21" s="43"/>
      <c r="H21" s="43"/>
      <c r="I21" s="30">
        <f>I20/27.2</f>
        <v>34.241176470588236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/>
    </row>
    <row r="22" spans="1:22" ht="27" customHeight="1" x14ac:dyDescent="0.35">
      <c r="A22" s="197" t="s">
        <v>86</v>
      </c>
      <c r="B22" s="23"/>
      <c r="C22" s="127" t="s">
        <v>87</v>
      </c>
      <c r="D22" s="150" t="s">
        <v>96</v>
      </c>
      <c r="E22" s="87">
        <v>20</v>
      </c>
      <c r="F22" s="8">
        <v>0.17</v>
      </c>
      <c r="G22" s="8">
        <v>1.69</v>
      </c>
      <c r="H22" s="8">
        <v>14.9</v>
      </c>
      <c r="I22" s="11">
        <v>224</v>
      </c>
      <c r="J22" s="8">
        <v>0.02</v>
      </c>
      <c r="K22" s="8">
        <v>0</v>
      </c>
      <c r="L22" s="8">
        <v>0</v>
      </c>
      <c r="M22" s="8">
        <v>0</v>
      </c>
      <c r="N22" s="8">
        <v>0</v>
      </c>
      <c r="O22" s="8">
        <v>6</v>
      </c>
      <c r="P22" s="8">
        <v>14</v>
      </c>
      <c r="Q22" s="8">
        <v>0.5</v>
      </c>
      <c r="R22" s="8">
        <v>0.28999999999999998</v>
      </c>
      <c r="S22" s="8">
        <v>0</v>
      </c>
      <c r="T22" s="8">
        <v>0</v>
      </c>
      <c r="U22" s="8">
        <v>0</v>
      </c>
      <c r="V22" s="8">
        <v>0</v>
      </c>
    </row>
    <row r="23" spans="1:22" ht="27" customHeight="1" x14ac:dyDescent="0.35">
      <c r="A23" s="23"/>
      <c r="B23" s="10">
        <v>114</v>
      </c>
      <c r="C23" s="129" t="s">
        <v>37</v>
      </c>
      <c r="D23" s="152" t="s">
        <v>108</v>
      </c>
      <c r="E23" s="129">
        <v>200</v>
      </c>
      <c r="F23" s="9">
        <v>0</v>
      </c>
      <c r="G23" s="9">
        <v>0</v>
      </c>
      <c r="H23" s="9">
        <v>7.27</v>
      </c>
      <c r="I23" s="9">
        <v>28.73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0.26</v>
      </c>
      <c r="P23" s="9">
        <v>0.03</v>
      </c>
      <c r="Q23" s="9">
        <v>0.03</v>
      </c>
      <c r="R23" s="9">
        <v>0.02</v>
      </c>
      <c r="S23" s="9">
        <v>0.28999999999999998</v>
      </c>
      <c r="T23" s="9">
        <v>0</v>
      </c>
      <c r="U23" s="9">
        <v>0</v>
      </c>
      <c r="V23" s="9">
        <v>0</v>
      </c>
    </row>
    <row r="24" spans="1:22" ht="27" customHeight="1" x14ac:dyDescent="0.35">
      <c r="A24" s="28"/>
      <c r="B24" s="23">
        <v>21</v>
      </c>
      <c r="C24" s="23" t="s">
        <v>15</v>
      </c>
      <c r="D24" s="209" t="s">
        <v>88</v>
      </c>
      <c r="E24" s="197">
        <v>200</v>
      </c>
      <c r="F24" s="24">
        <v>2.02</v>
      </c>
      <c r="G24" s="24">
        <v>0.83</v>
      </c>
      <c r="H24" s="24">
        <v>34.869999999999997</v>
      </c>
      <c r="I24" s="24">
        <v>114.62</v>
      </c>
      <c r="J24" s="24">
        <v>0</v>
      </c>
      <c r="K24" s="24">
        <v>0</v>
      </c>
      <c r="L24" s="24">
        <v>20.51</v>
      </c>
      <c r="M24" s="24">
        <v>0</v>
      </c>
      <c r="N24" s="24">
        <v>0</v>
      </c>
      <c r="O24" s="24">
        <v>53.8</v>
      </c>
      <c r="P24" s="24">
        <v>0</v>
      </c>
      <c r="Q24" s="24">
        <v>28.28</v>
      </c>
      <c r="R24" s="24">
        <v>2.2799999999999998</v>
      </c>
      <c r="S24" s="24">
        <v>0</v>
      </c>
      <c r="T24" s="24">
        <v>0</v>
      </c>
      <c r="U24" s="24">
        <v>0</v>
      </c>
      <c r="V24" s="24">
        <v>0</v>
      </c>
    </row>
    <row r="25" spans="1:22" ht="27" customHeight="1" x14ac:dyDescent="0.35">
      <c r="A25" s="28"/>
      <c r="B25" s="23"/>
      <c r="C25" s="23"/>
      <c r="D25" s="244" t="s">
        <v>16</v>
      </c>
      <c r="E25" s="29">
        <v>420</v>
      </c>
      <c r="F25" s="24">
        <v>3.04</v>
      </c>
      <c r="G25" s="24">
        <v>5.92</v>
      </c>
      <c r="H25" s="24">
        <v>50.87</v>
      </c>
      <c r="I25" s="25">
        <v>381.42</v>
      </c>
      <c r="J25" s="24">
        <v>0</v>
      </c>
      <c r="K25" s="24">
        <v>0</v>
      </c>
      <c r="L25" s="24">
        <v>20.51</v>
      </c>
      <c r="M25" s="24">
        <v>2.4</v>
      </c>
      <c r="N25" s="24">
        <v>0</v>
      </c>
      <c r="O25" s="24">
        <v>54</v>
      </c>
      <c r="P25" s="24">
        <v>0.02</v>
      </c>
      <c r="Q25" s="24">
        <v>28.28</v>
      </c>
      <c r="R25" s="24">
        <v>2.2799999999999998</v>
      </c>
      <c r="S25" s="24">
        <v>0</v>
      </c>
      <c r="T25" s="24">
        <v>0</v>
      </c>
      <c r="U25" s="24">
        <v>0</v>
      </c>
      <c r="V25" s="24">
        <v>0</v>
      </c>
    </row>
    <row r="26" spans="1:22" ht="27" customHeight="1" x14ac:dyDescent="0.35">
      <c r="A26" s="28"/>
      <c r="B26" s="28"/>
      <c r="C26" s="28"/>
      <c r="D26" s="244" t="s">
        <v>17</v>
      </c>
      <c r="E26" s="28"/>
      <c r="F26" s="23"/>
      <c r="G26" s="23"/>
      <c r="H26" s="23"/>
      <c r="I26" s="30">
        <v>16.230638297872339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ht="27" customHeight="1" x14ac:dyDescent="0.35">
      <c r="A27" s="23" t="s">
        <v>89</v>
      </c>
      <c r="B27" s="23">
        <v>249</v>
      </c>
      <c r="C27" s="23" t="s">
        <v>6</v>
      </c>
      <c r="D27" s="194" t="s">
        <v>80</v>
      </c>
      <c r="E27" s="197">
        <v>260</v>
      </c>
      <c r="F27" s="32">
        <v>15.04</v>
      </c>
      <c r="G27" s="32">
        <v>22.3</v>
      </c>
      <c r="H27" s="32">
        <v>24.78</v>
      </c>
      <c r="I27" s="32">
        <v>373.28</v>
      </c>
      <c r="J27" s="32">
        <v>0.22500000000000001</v>
      </c>
      <c r="K27" s="32">
        <v>0</v>
      </c>
      <c r="L27" s="32">
        <v>11.625</v>
      </c>
      <c r="M27" s="32">
        <v>0</v>
      </c>
      <c r="N27" s="32">
        <v>0</v>
      </c>
      <c r="O27" s="32">
        <v>39.225000000000001</v>
      </c>
      <c r="P27" s="32">
        <v>246.95</v>
      </c>
      <c r="Q27" s="32">
        <v>55.9</v>
      </c>
      <c r="R27" s="32">
        <v>3.1749999999999998</v>
      </c>
      <c r="S27" s="32">
        <v>0</v>
      </c>
      <c r="T27" s="32">
        <v>0</v>
      </c>
      <c r="U27" s="32">
        <v>0</v>
      </c>
      <c r="V27" s="32">
        <v>0</v>
      </c>
    </row>
    <row r="28" spans="1:22" ht="27" customHeight="1" x14ac:dyDescent="0.35">
      <c r="A28" s="23"/>
      <c r="B28" s="23"/>
      <c r="C28" s="23" t="s">
        <v>90</v>
      </c>
      <c r="D28" s="194" t="s">
        <v>91</v>
      </c>
      <c r="E28" s="197">
        <v>200</v>
      </c>
      <c r="F28" s="32">
        <v>5.6</v>
      </c>
      <c r="G28" s="32">
        <v>5</v>
      </c>
      <c r="H28" s="32">
        <v>22</v>
      </c>
      <c r="I28" s="32">
        <v>156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24"/>
    </row>
    <row r="29" spans="1:22" ht="27" customHeight="1" x14ac:dyDescent="0.35">
      <c r="A29" s="28"/>
      <c r="B29" s="23">
        <v>107</v>
      </c>
      <c r="C29" s="23" t="s">
        <v>14</v>
      </c>
      <c r="D29" s="207" t="s">
        <v>93</v>
      </c>
      <c r="E29" s="23">
        <v>200</v>
      </c>
      <c r="F29" s="24">
        <v>8</v>
      </c>
      <c r="G29" s="24">
        <v>2</v>
      </c>
      <c r="H29" s="24">
        <v>22.12</v>
      </c>
      <c r="I29" s="25">
        <v>94.4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</row>
    <row r="30" spans="1:22" ht="27" customHeight="1" x14ac:dyDescent="0.35">
      <c r="A30" s="28"/>
      <c r="B30" s="31">
        <v>119</v>
      </c>
      <c r="C30" s="195" t="s">
        <v>10</v>
      </c>
      <c r="D30" s="195" t="s">
        <v>45</v>
      </c>
      <c r="E30" s="197">
        <v>40</v>
      </c>
      <c r="F30" s="24">
        <v>3.04</v>
      </c>
      <c r="G30" s="24">
        <v>0.32</v>
      </c>
      <c r="H30" s="24">
        <v>19.68</v>
      </c>
      <c r="I30" s="24">
        <v>94</v>
      </c>
      <c r="J30" s="24">
        <v>3.5000000000000003E-2</v>
      </c>
      <c r="K30" s="24">
        <v>0.01</v>
      </c>
      <c r="L30" s="24">
        <v>0</v>
      </c>
      <c r="M30" s="24">
        <v>0</v>
      </c>
      <c r="N30" s="24">
        <v>0</v>
      </c>
      <c r="O30" s="24">
        <v>8</v>
      </c>
      <c r="P30" s="24">
        <v>26</v>
      </c>
      <c r="Q30" s="24">
        <v>5.6</v>
      </c>
      <c r="R30" s="24">
        <v>0.44</v>
      </c>
      <c r="S30" s="24">
        <v>37.200000000000003</v>
      </c>
      <c r="T30" s="24">
        <v>1E-3</v>
      </c>
      <c r="U30" s="24">
        <v>2E-3</v>
      </c>
      <c r="V30" s="24">
        <v>4.3499999999999996</v>
      </c>
    </row>
    <row r="31" spans="1:22" ht="27" customHeight="1" x14ac:dyDescent="0.35">
      <c r="A31" s="28"/>
      <c r="B31" s="23"/>
      <c r="C31" s="23"/>
      <c r="D31" s="244" t="s">
        <v>16</v>
      </c>
      <c r="E31" s="29">
        <f>SUM(E27:E30)</f>
        <v>700</v>
      </c>
      <c r="F31" s="29">
        <v>27.860000000000003</v>
      </c>
      <c r="G31" s="29">
        <v>14.25</v>
      </c>
      <c r="H31" s="29">
        <v>80.5</v>
      </c>
      <c r="I31" s="29">
        <v>553.5</v>
      </c>
      <c r="J31" s="29">
        <v>0.26500000000000001</v>
      </c>
      <c r="K31" s="29">
        <v>0</v>
      </c>
      <c r="L31" s="29">
        <v>15.625</v>
      </c>
      <c r="M31" s="29">
        <v>0</v>
      </c>
      <c r="N31" s="29">
        <v>0</v>
      </c>
      <c r="O31" s="29">
        <v>49.625</v>
      </c>
      <c r="P31" s="29">
        <v>276.95</v>
      </c>
      <c r="Q31" s="29">
        <v>79.900000000000006</v>
      </c>
      <c r="R31" s="29">
        <v>3.375</v>
      </c>
      <c r="S31" s="29">
        <v>0</v>
      </c>
      <c r="T31" s="29">
        <v>0</v>
      </c>
      <c r="U31" s="29">
        <v>0</v>
      </c>
      <c r="V31" s="29">
        <v>0</v>
      </c>
    </row>
    <row r="32" spans="1:22" ht="27" customHeight="1" x14ac:dyDescent="0.35">
      <c r="A32" s="28"/>
      <c r="B32" s="28"/>
      <c r="C32" s="28"/>
      <c r="D32" s="244" t="s">
        <v>17</v>
      </c>
      <c r="E32" s="28">
        <v>0</v>
      </c>
      <c r="F32" s="23"/>
      <c r="G32" s="23"/>
      <c r="H32" s="23"/>
      <c r="I32" s="30">
        <v>23.553191489361701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3:9" ht="27" customHeight="1" x14ac:dyDescent="0.35">
      <c r="C33" s="33"/>
      <c r="D33" s="33"/>
      <c r="E33" s="33">
        <f>E31+E25+E20+E11</f>
        <v>2605</v>
      </c>
      <c r="F33" s="33"/>
      <c r="G33" s="33"/>
      <c r="H33" s="33"/>
      <c r="I33" s="98">
        <f>I32+I26+I21+I12</f>
        <v>99.71250625782227</v>
      </c>
    </row>
    <row r="39" spans="3:9" ht="24.75" customHeight="1" x14ac:dyDescent="0.35">
      <c r="D39" s="19" t="s">
        <v>104</v>
      </c>
    </row>
    <row r="41" spans="3:9" ht="24.75" customHeight="1" x14ac:dyDescent="0.35">
      <c r="D41" s="19" t="s">
        <v>105</v>
      </c>
    </row>
  </sheetData>
  <mergeCells count="9">
    <mergeCell ref="H2:I2"/>
    <mergeCell ref="J4:N4"/>
    <mergeCell ref="O4:V4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2:V38"/>
  <sheetViews>
    <sheetView view="pageBreakPreview" zoomScale="60" zoomScaleNormal="80" workbookViewId="0">
      <selection activeCell="I2" sqref="I2:J2"/>
    </sheetView>
  </sheetViews>
  <sheetFormatPr defaultColWidth="9.1796875" defaultRowHeight="24" customHeight="1" x14ac:dyDescent="0.3"/>
  <cols>
    <col min="1" max="2" width="13.54296875" style="3" customWidth="1"/>
    <col min="3" max="3" width="13.54296875" style="1" customWidth="1"/>
    <col min="4" max="4" width="56" style="1" customWidth="1"/>
    <col min="5" max="22" width="9.81640625" style="1" customWidth="1"/>
    <col min="23" max="16384" width="9.1796875" style="1"/>
  </cols>
  <sheetData>
    <row r="2" spans="1:22" ht="24" customHeight="1" x14ac:dyDescent="0.65">
      <c r="A2" s="55"/>
      <c r="B2" s="55"/>
      <c r="C2" s="56"/>
      <c r="D2" s="57" t="s">
        <v>102</v>
      </c>
      <c r="E2" s="58" t="s">
        <v>103</v>
      </c>
      <c r="F2" s="58">
        <v>6</v>
      </c>
      <c r="G2" s="59"/>
      <c r="H2" s="59"/>
      <c r="I2" s="265" t="s">
        <v>140</v>
      </c>
      <c r="J2" s="265"/>
      <c r="K2" s="60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4" spans="1:22" s="19" customFormat="1" ht="51.75" customHeight="1" x14ac:dyDescent="0.45">
      <c r="A4" s="258" t="s">
        <v>0</v>
      </c>
      <c r="B4" s="260" t="s">
        <v>101</v>
      </c>
      <c r="C4" s="258" t="s">
        <v>34</v>
      </c>
      <c r="D4" s="260" t="s">
        <v>33</v>
      </c>
      <c r="E4" s="281" t="s">
        <v>22</v>
      </c>
      <c r="F4" s="283" t="s">
        <v>18</v>
      </c>
      <c r="G4" s="284"/>
      <c r="H4" s="285"/>
      <c r="I4" s="53" t="s">
        <v>19</v>
      </c>
      <c r="J4" s="256" t="s">
        <v>20</v>
      </c>
      <c r="K4" s="256"/>
      <c r="L4" s="257"/>
      <c r="M4" s="257"/>
      <c r="N4" s="257"/>
      <c r="O4" s="256" t="s">
        <v>21</v>
      </c>
      <c r="P4" s="256"/>
      <c r="Q4" s="256"/>
      <c r="R4" s="256"/>
      <c r="S4" s="256"/>
      <c r="T4" s="256"/>
      <c r="U4" s="256"/>
      <c r="V4" s="256"/>
    </row>
    <row r="5" spans="1:22" s="19" customFormat="1" ht="41.25" customHeight="1" x14ac:dyDescent="0.45">
      <c r="A5" s="259"/>
      <c r="B5" s="261"/>
      <c r="C5" s="259"/>
      <c r="D5" s="261"/>
      <c r="E5" s="282"/>
      <c r="F5" s="63" t="s">
        <v>23</v>
      </c>
      <c r="G5" s="63" t="s">
        <v>24</v>
      </c>
      <c r="H5" s="63" t="s">
        <v>25</v>
      </c>
      <c r="I5" s="53" t="s">
        <v>26</v>
      </c>
      <c r="J5" s="54" t="s">
        <v>27</v>
      </c>
      <c r="K5" s="54" t="s">
        <v>63</v>
      </c>
      <c r="L5" s="54" t="s">
        <v>28</v>
      </c>
      <c r="M5" s="54" t="s">
        <v>64</v>
      </c>
      <c r="N5" s="54" t="s">
        <v>65</v>
      </c>
      <c r="O5" s="54" t="s">
        <v>29</v>
      </c>
      <c r="P5" s="54" t="s">
        <v>30</v>
      </c>
      <c r="Q5" s="54" t="s">
        <v>31</v>
      </c>
      <c r="R5" s="54" t="s">
        <v>32</v>
      </c>
      <c r="S5" s="54" t="s">
        <v>66</v>
      </c>
      <c r="T5" s="54" t="s">
        <v>67</v>
      </c>
      <c r="U5" s="54" t="s">
        <v>68</v>
      </c>
      <c r="V5" s="54" t="s">
        <v>69</v>
      </c>
    </row>
    <row r="6" spans="1:22" s="19" customFormat="1" ht="27" customHeight="1" x14ac:dyDescent="0.35">
      <c r="A6" s="193" t="s">
        <v>2</v>
      </c>
      <c r="B6" s="23">
        <v>1</v>
      </c>
      <c r="C6" s="194" t="s">
        <v>15</v>
      </c>
      <c r="D6" s="195" t="s">
        <v>8</v>
      </c>
      <c r="E6" s="23">
        <v>15</v>
      </c>
      <c r="F6" s="24">
        <v>3.48</v>
      </c>
      <c r="G6" s="24">
        <v>4.43</v>
      </c>
      <c r="H6" s="24">
        <v>0</v>
      </c>
      <c r="I6" s="25">
        <v>54.6</v>
      </c>
      <c r="J6" s="24">
        <v>0.01</v>
      </c>
      <c r="K6" s="24">
        <v>0.05</v>
      </c>
      <c r="L6" s="24">
        <v>0.1</v>
      </c>
      <c r="M6" s="24">
        <v>40</v>
      </c>
      <c r="N6" s="24">
        <v>0.14000000000000001</v>
      </c>
      <c r="O6" s="24">
        <v>132</v>
      </c>
      <c r="P6" s="24">
        <v>75</v>
      </c>
      <c r="Q6" s="24">
        <v>5.25</v>
      </c>
      <c r="R6" s="24">
        <v>0.15</v>
      </c>
      <c r="S6" s="24">
        <v>13.2</v>
      </c>
      <c r="T6" s="24">
        <v>0</v>
      </c>
      <c r="U6" s="24">
        <v>0</v>
      </c>
      <c r="V6" s="24">
        <v>0</v>
      </c>
    </row>
    <row r="7" spans="1:22" s="19" customFormat="1" ht="27" customHeight="1" x14ac:dyDescent="0.35">
      <c r="A7" s="193"/>
      <c r="B7" s="26">
        <v>2</v>
      </c>
      <c r="C7" s="191" t="s">
        <v>15</v>
      </c>
      <c r="D7" s="191" t="s">
        <v>81</v>
      </c>
      <c r="E7" s="26">
        <v>20</v>
      </c>
      <c r="F7" s="27">
        <v>0.16</v>
      </c>
      <c r="G7" s="27">
        <v>14.5</v>
      </c>
      <c r="H7" s="27">
        <v>0.26</v>
      </c>
      <c r="I7" s="44">
        <v>131.19999999999999</v>
      </c>
      <c r="J7" s="59" t="s">
        <v>140</v>
      </c>
      <c r="K7" s="24">
        <v>0.01</v>
      </c>
      <c r="L7" s="24">
        <v>0</v>
      </c>
      <c r="M7" s="24">
        <v>50</v>
      </c>
      <c r="N7" s="24">
        <v>0.13</v>
      </c>
      <c r="O7" s="24">
        <v>2.4</v>
      </c>
      <c r="P7" s="24">
        <v>3</v>
      </c>
      <c r="Q7" s="24">
        <v>0</v>
      </c>
      <c r="R7" s="24">
        <v>0.02</v>
      </c>
      <c r="S7" s="24">
        <v>3</v>
      </c>
      <c r="T7" s="24">
        <v>0</v>
      </c>
      <c r="U7" s="24">
        <v>1E-4</v>
      </c>
      <c r="V7" s="24">
        <v>0</v>
      </c>
    </row>
    <row r="8" spans="1:22" s="19" customFormat="1" ht="27" customHeight="1" x14ac:dyDescent="0.35">
      <c r="A8" s="193"/>
      <c r="B8" s="10">
        <v>168</v>
      </c>
      <c r="C8" s="129" t="s">
        <v>57</v>
      </c>
      <c r="D8" s="152" t="s">
        <v>131</v>
      </c>
      <c r="E8" s="10">
        <v>258</v>
      </c>
      <c r="F8" s="94">
        <v>9.8000000000000007</v>
      </c>
      <c r="G8" s="94">
        <v>9.5</v>
      </c>
      <c r="H8" s="94">
        <v>39.729999999999997</v>
      </c>
      <c r="I8" s="94">
        <v>284.8</v>
      </c>
      <c r="J8" s="94">
        <v>0.1</v>
      </c>
      <c r="K8" s="94">
        <v>0</v>
      </c>
      <c r="L8" s="94">
        <v>0.98</v>
      </c>
      <c r="M8" s="94">
        <v>7.6999999999999999E-2</v>
      </c>
      <c r="N8" s="94">
        <v>0</v>
      </c>
      <c r="O8" s="94">
        <v>258</v>
      </c>
      <c r="P8" s="94">
        <v>292</v>
      </c>
      <c r="Q8" s="94">
        <v>63.88</v>
      </c>
      <c r="R8" s="94">
        <v>1.4</v>
      </c>
      <c r="S8" s="94">
        <v>0</v>
      </c>
      <c r="T8" s="94">
        <v>0</v>
      </c>
      <c r="U8" s="94">
        <v>0</v>
      </c>
      <c r="V8" s="94">
        <v>0.11</v>
      </c>
    </row>
    <row r="9" spans="1:22" s="45" customFormat="1" ht="27" customHeight="1" x14ac:dyDescent="0.35">
      <c r="A9" s="196"/>
      <c r="B9" s="129">
        <v>113</v>
      </c>
      <c r="C9" s="127" t="s">
        <v>1</v>
      </c>
      <c r="D9" s="133" t="s">
        <v>7</v>
      </c>
      <c r="E9" s="87">
        <v>200</v>
      </c>
      <c r="F9" s="8">
        <v>0.04</v>
      </c>
      <c r="G9" s="8">
        <v>0</v>
      </c>
      <c r="H9" s="8">
        <v>7.4</v>
      </c>
      <c r="I9" s="11">
        <v>30.26</v>
      </c>
      <c r="J9" s="8">
        <v>0</v>
      </c>
      <c r="K9" s="8">
        <v>0</v>
      </c>
      <c r="L9" s="8">
        <v>0.8</v>
      </c>
      <c r="M9" s="8">
        <v>0</v>
      </c>
      <c r="N9" s="8">
        <v>0</v>
      </c>
      <c r="O9" s="8">
        <v>2.02</v>
      </c>
      <c r="P9" s="8">
        <v>0.99</v>
      </c>
      <c r="Q9" s="8">
        <v>0.55000000000000004</v>
      </c>
      <c r="R9" s="8">
        <v>0.05</v>
      </c>
      <c r="S9" s="8">
        <v>7.05</v>
      </c>
      <c r="T9" s="8">
        <v>0</v>
      </c>
      <c r="U9" s="8">
        <v>0</v>
      </c>
      <c r="V9" s="8">
        <v>0</v>
      </c>
    </row>
    <row r="10" spans="1:22" s="45" customFormat="1" ht="27" customHeight="1" x14ac:dyDescent="0.35">
      <c r="A10" s="196"/>
      <c r="B10" s="16">
        <v>119</v>
      </c>
      <c r="C10" s="133" t="s">
        <v>10</v>
      </c>
      <c r="D10" s="133" t="s">
        <v>45</v>
      </c>
      <c r="E10" s="127">
        <v>30</v>
      </c>
      <c r="F10" s="8">
        <v>2.2799999999999998</v>
      </c>
      <c r="G10" s="8">
        <v>0.24</v>
      </c>
      <c r="H10" s="8">
        <v>14.76</v>
      </c>
      <c r="I10" s="24">
        <v>70.5</v>
      </c>
      <c r="J10" s="24">
        <v>0.03</v>
      </c>
      <c r="K10" s="24">
        <v>0.01</v>
      </c>
      <c r="L10" s="24">
        <v>0</v>
      </c>
      <c r="M10" s="24">
        <v>0</v>
      </c>
      <c r="N10" s="24">
        <v>0</v>
      </c>
      <c r="O10" s="24">
        <v>6</v>
      </c>
      <c r="P10" s="24">
        <v>19.5</v>
      </c>
      <c r="Q10" s="24">
        <v>4.2</v>
      </c>
      <c r="R10" s="24">
        <v>0.33</v>
      </c>
      <c r="S10" s="24">
        <v>27.9</v>
      </c>
      <c r="T10" s="24">
        <v>1E-3</v>
      </c>
      <c r="U10" s="24">
        <v>2E-3</v>
      </c>
      <c r="V10" s="24">
        <v>4.3499999999999996</v>
      </c>
    </row>
    <row r="11" spans="1:22" s="45" customFormat="1" ht="27" customHeight="1" x14ac:dyDescent="0.35">
      <c r="A11" s="196"/>
      <c r="B11" s="32">
        <v>121</v>
      </c>
      <c r="C11" s="194" t="s">
        <v>10</v>
      </c>
      <c r="D11" s="194" t="s">
        <v>41</v>
      </c>
      <c r="E11" s="197">
        <v>30</v>
      </c>
      <c r="F11" s="24">
        <v>2.25</v>
      </c>
      <c r="G11" s="24">
        <v>0.87</v>
      </c>
      <c r="H11" s="24">
        <v>14.94</v>
      </c>
      <c r="I11" s="24">
        <v>78.599999999999994</v>
      </c>
      <c r="J11" s="24">
        <v>0.03</v>
      </c>
      <c r="K11" s="24">
        <v>0.01</v>
      </c>
      <c r="L11" s="24">
        <v>0</v>
      </c>
      <c r="M11" s="24">
        <v>0</v>
      </c>
      <c r="N11" s="24">
        <v>0</v>
      </c>
      <c r="O11" s="24">
        <v>5.7</v>
      </c>
      <c r="P11" s="24">
        <v>19.5</v>
      </c>
      <c r="Q11" s="24">
        <v>3.9</v>
      </c>
      <c r="R11" s="24">
        <v>0.36</v>
      </c>
      <c r="S11" s="24">
        <v>27.6</v>
      </c>
      <c r="T11" s="24">
        <v>0</v>
      </c>
      <c r="U11" s="24">
        <v>0</v>
      </c>
      <c r="V11" s="24">
        <v>0</v>
      </c>
    </row>
    <row r="12" spans="1:22" s="45" customFormat="1" ht="27" customHeight="1" x14ac:dyDescent="0.35">
      <c r="A12" s="196"/>
      <c r="B12" s="26"/>
      <c r="C12" s="198"/>
      <c r="D12" s="199" t="s">
        <v>16</v>
      </c>
      <c r="E12" s="200">
        <f>SUM(E6:E11)</f>
        <v>553</v>
      </c>
      <c r="F12" s="26">
        <f t="shared" ref="F12:V12" si="0">SUM(F6:F11)</f>
        <v>18.009999999999998</v>
      </c>
      <c r="G12" s="26">
        <f t="shared" si="0"/>
        <v>29.54</v>
      </c>
      <c r="H12" s="26">
        <f t="shared" si="0"/>
        <v>77.089999999999989</v>
      </c>
      <c r="I12" s="200">
        <f t="shared" si="0"/>
        <v>649.96</v>
      </c>
      <c r="J12" s="26">
        <f t="shared" si="0"/>
        <v>0.17</v>
      </c>
      <c r="K12" s="26">
        <f t="shared" si="0"/>
        <v>0.08</v>
      </c>
      <c r="L12" s="26">
        <f t="shared" si="0"/>
        <v>1.8800000000000001</v>
      </c>
      <c r="M12" s="26">
        <f t="shared" si="0"/>
        <v>90.076999999999998</v>
      </c>
      <c r="N12" s="26">
        <f t="shared" si="0"/>
        <v>0.27</v>
      </c>
      <c r="O12" s="26">
        <f t="shared" si="0"/>
        <v>406.11999999999995</v>
      </c>
      <c r="P12" s="26">
        <f t="shared" si="0"/>
        <v>409.99</v>
      </c>
      <c r="Q12" s="26">
        <f t="shared" si="0"/>
        <v>77.78</v>
      </c>
      <c r="R12" s="26">
        <f t="shared" si="0"/>
        <v>2.31</v>
      </c>
      <c r="S12" s="26">
        <f t="shared" si="0"/>
        <v>78.75</v>
      </c>
      <c r="T12" s="26">
        <f t="shared" si="0"/>
        <v>1E-3</v>
      </c>
      <c r="U12" s="26">
        <f t="shared" si="0"/>
        <v>2.0999999999999999E-3</v>
      </c>
      <c r="V12" s="26">
        <f t="shared" si="0"/>
        <v>4.46</v>
      </c>
    </row>
    <row r="13" spans="1:22" s="45" customFormat="1" ht="27" customHeight="1" x14ac:dyDescent="0.35">
      <c r="A13" s="26"/>
      <c r="B13" s="201"/>
      <c r="C13" s="202"/>
      <c r="D13" s="203" t="s">
        <v>17</v>
      </c>
      <c r="E13" s="201"/>
      <c r="F13" s="99"/>
      <c r="G13" s="99"/>
      <c r="H13" s="99"/>
      <c r="I13" s="109">
        <f>I12/27.2</f>
        <v>23.89558823529412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</row>
    <row r="14" spans="1:22" s="19" customFormat="1" ht="27" customHeight="1" x14ac:dyDescent="0.35">
      <c r="A14" s="23" t="s">
        <v>3</v>
      </c>
      <c r="B14" s="10">
        <v>10</v>
      </c>
      <c r="C14" s="88" t="s">
        <v>4</v>
      </c>
      <c r="D14" s="130" t="s">
        <v>72</v>
      </c>
      <c r="E14" s="144">
        <v>100</v>
      </c>
      <c r="F14" s="8">
        <v>0.82</v>
      </c>
      <c r="G14" s="8">
        <v>9.25</v>
      </c>
      <c r="H14" s="8">
        <v>2.5099999999999998</v>
      </c>
      <c r="I14" s="8">
        <v>88.81</v>
      </c>
      <c r="J14" s="8">
        <v>0.03</v>
      </c>
      <c r="K14" s="8">
        <v>0.04</v>
      </c>
      <c r="L14" s="8">
        <v>13.17</v>
      </c>
      <c r="M14" s="8">
        <v>40</v>
      </c>
      <c r="N14" s="8">
        <v>0</v>
      </c>
      <c r="O14" s="8">
        <v>31.22</v>
      </c>
      <c r="P14" s="8">
        <v>42.09</v>
      </c>
      <c r="Q14" s="8">
        <v>15.59</v>
      </c>
      <c r="R14" s="8">
        <v>0.62</v>
      </c>
      <c r="S14" s="8">
        <v>190.39</v>
      </c>
      <c r="T14" s="8">
        <v>0</v>
      </c>
      <c r="U14" s="8">
        <v>0</v>
      </c>
      <c r="V14" s="8">
        <v>0</v>
      </c>
    </row>
    <row r="15" spans="1:22" s="19" customFormat="1" ht="27" customHeight="1" x14ac:dyDescent="0.35">
      <c r="A15" s="23"/>
      <c r="B15" s="26">
        <v>35</v>
      </c>
      <c r="C15" s="204" t="s">
        <v>5</v>
      </c>
      <c r="D15" s="205" t="s">
        <v>59</v>
      </c>
      <c r="E15" s="206">
        <v>250</v>
      </c>
      <c r="F15" s="32">
        <v>6</v>
      </c>
      <c r="G15" s="32">
        <v>9.5</v>
      </c>
      <c r="H15" s="32">
        <v>11.25</v>
      </c>
      <c r="I15" s="32">
        <v>154.5</v>
      </c>
      <c r="J15" s="32">
        <v>0.04</v>
      </c>
      <c r="K15" s="32">
        <v>0.04</v>
      </c>
      <c r="L15" s="32">
        <v>0.93</v>
      </c>
      <c r="M15" s="32">
        <v>150</v>
      </c>
      <c r="N15" s="32">
        <v>0</v>
      </c>
      <c r="O15" s="32">
        <v>15.56</v>
      </c>
      <c r="P15" s="32">
        <v>58.13</v>
      </c>
      <c r="Q15" s="32">
        <v>12.1</v>
      </c>
      <c r="R15" s="32">
        <v>0.71</v>
      </c>
      <c r="S15" s="32">
        <v>104.62</v>
      </c>
      <c r="T15" s="32">
        <v>2E-3</v>
      </c>
      <c r="U15" s="32">
        <v>0</v>
      </c>
      <c r="V15" s="24">
        <v>0.04</v>
      </c>
    </row>
    <row r="16" spans="1:22" s="19" customFormat="1" ht="27" customHeight="1" x14ac:dyDescent="0.35">
      <c r="A16" s="28"/>
      <c r="B16" s="26">
        <v>89</v>
      </c>
      <c r="C16" s="204" t="s">
        <v>6</v>
      </c>
      <c r="D16" s="205" t="s">
        <v>58</v>
      </c>
      <c r="E16" s="206">
        <v>100</v>
      </c>
      <c r="F16" s="31">
        <v>18.8</v>
      </c>
      <c r="G16" s="31">
        <v>7.1</v>
      </c>
      <c r="H16" s="31">
        <v>3.8</v>
      </c>
      <c r="I16" s="31">
        <v>154.19999999999999</v>
      </c>
      <c r="J16" s="31">
        <v>0.06</v>
      </c>
      <c r="K16" s="31">
        <v>0</v>
      </c>
      <c r="L16" s="31">
        <v>1.1200000000000001</v>
      </c>
      <c r="M16" s="31">
        <v>0</v>
      </c>
      <c r="N16" s="31">
        <v>0</v>
      </c>
      <c r="O16" s="31">
        <v>18.920000000000002</v>
      </c>
      <c r="P16" s="31">
        <v>141.22999999999999</v>
      </c>
      <c r="Q16" s="31">
        <v>25.66</v>
      </c>
      <c r="R16" s="31">
        <v>1.44</v>
      </c>
      <c r="S16" s="31">
        <v>0</v>
      </c>
      <c r="T16" s="31">
        <v>0</v>
      </c>
      <c r="U16" s="31">
        <v>0</v>
      </c>
      <c r="V16" s="31">
        <v>0</v>
      </c>
    </row>
    <row r="17" spans="1:22" s="19" customFormat="1" ht="27" customHeight="1" x14ac:dyDescent="0.35">
      <c r="A17" s="28"/>
      <c r="B17" s="127">
        <v>53</v>
      </c>
      <c r="C17" s="251" t="s">
        <v>50</v>
      </c>
      <c r="D17" s="151" t="s">
        <v>48</v>
      </c>
      <c r="E17" s="103">
        <v>180</v>
      </c>
      <c r="F17" s="102">
        <v>4.01</v>
      </c>
      <c r="G17" s="102">
        <v>5.89</v>
      </c>
      <c r="H17" s="102">
        <v>40.72</v>
      </c>
      <c r="I17" s="39">
        <v>229.79</v>
      </c>
      <c r="J17" s="39">
        <v>0.04</v>
      </c>
      <c r="K17" s="39">
        <v>0.03</v>
      </c>
      <c r="L17" s="39">
        <v>0</v>
      </c>
      <c r="M17" s="39">
        <v>20</v>
      </c>
      <c r="N17" s="39">
        <v>0.11</v>
      </c>
      <c r="O17" s="39">
        <v>7.55</v>
      </c>
      <c r="P17" s="39">
        <v>80.81</v>
      </c>
      <c r="Q17" s="39">
        <v>26.19</v>
      </c>
      <c r="R17" s="39">
        <v>0.55000000000000004</v>
      </c>
      <c r="S17" s="39">
        <v>51.93</v>
      </c>
      <c r="T17" s="39">
        <v>1E-3</v>
      </c>
      <c r="U17" s="39">
        <v>8.0000000000000002E-3</v>
      </c>
      <c r="V17" s="36">
        <v>0.03</v>
      </c>
    </row>
    <row r="18" spans="1:22" s="19" customFormat="1" ht="27" customHeight="1" x14ac:dyDescent="0.35">
      <c r="A18" s="28"/>
      <c r="B18" s="31">
        <v>98</v>
      </c>
      <c r="C18" s="195" t="s">
        <v>14</v>
      </c>
      <c r="D18" s="194" t="s">
        <v>13</v>
      </c>
      <c r="E18" s="28">
        <v>200</v>
      </c>
      <c r="F18" s="24">
        <v>0.4</v>
      </c>
      <c r="G18" s="24">
        <v>0</v>
      </c>
      <c r="H18" s="24">
        <v>27</v>
      </c>
      <c r="I18" s="24">
        <v>110</v>
      </c>
      <c r="J18" s="27">
        <v>0</v>
      </c>
      <c r="K18" s="27">
        <v>0</v>
      </c>
      <c r="L18" s="27">
        <v>1.4</v>
      </c>
      <c r="M18" s="27">
        <v>0</v>
      </c>
      <c r="N18" s="27">
        <v>0</v>
      </c>
      <c r="O18" s="27">
        <v>12.8</v>
      </c>
      <c r="P18" s="27">
        <v>2.2000000000000002</v>
      </c>
      <c r="Q18" s="27">
        <v>1.8</v>
      </c>
      <c r="R18" s="27">
        <v>0.5</v>
      </c>
      <c r="S18" s="27">
        <v>0</v>
      </c>
      <c r="T18" s="27">
        <v>0</v>
      </c>
      <c r="U18" s="27">
        <v>0</v>
      </c>
      <c r="V18" s="27">
        <v>0</v>
      </c>
    </row>
    <row r="19" spans="1:22" s="19" customFormat="1" ht="27" customHeight="1" x14ac:dyDescent="0.35">
      <c r="A19" s="28"/>
      <c r="B19" s="31">
        <v>119</v>
      </c>
      <c r="C19" s="195" t="s">
        <v>10</v>
      </c>
      <c r="D19" s="195" t="s">
        <v>45</v>
      </c>
      <c r="E19" s="103">
        <v>20</v>
      </c>
      <c r="F19" s="18">
        <v>1.42</v>
      </c>
      <c r="G19" s="18">
        <v>0.14000000000000001</v>
      </c>
      <c r="H19" s="18">
        <v>8.84</v>
      </c>
      <c r="I19" s="21">
        <v>48</v>
      </c>
      <c r="J19" s="18">
        <v>0.02</v>
      </c>
      <c r="K19" s="18">
        <v>0</v>
      </c>
      <c r="L19" s="18">
        <v>0</v>
      </c>
      <c r="M19" s="18">
        <v>0</v>
      </c>
      <c r="N19" s="18">
        <v>0</v>
      </c>
      <c r="O19" s="18">
        <v>7.4</v>
      </c>
      <c r="P19" s="18">
        <v>43.6</v>
      </c>
      <c r="Q19" s="18">
        <v>13</v>
      </c>
      <c r="R19" s="18">
        <v>0.56000000000000005</v>
      </c>
      <c r="S19" s="18">
        <v>0</v>
      </c>
      <c r="T19" s="18">
        <v>0</v>
      </c>
      <c r="U19" s="18">
        <v>0</v>
      </c>
      <c r="V19" s="18">
        <v>0</v>
      </c>
    </row>
    <row r="20" spans="1:22" s="19" customFormat="1" ht="27" customHeight="1" x14ac:dyDescent="0.35">
      <c r="A20" s="28"/>
      <c r="B20" s="103">
        <v>120</v>
      </c>
      <c r="C20" s="188" t="s">
        <v>11</v>
      </c>
      <c r="D20" s="156" t="s">
        <v>60</v>
      </c>
      <c r="E20" s="103">
        <v>20</v>
      </c>
      <c r="F20" s="18">
        <v>1.1399999999999999</v>
      </c>
      <c r="G20" s="18">
        <v>0.22</v>
      </c>
      <c r="H20" s="18">
        <v>7.44</v>
      </c>
      <c r="I20" s="21">
        <v>36.26</v>
      </c>
      <c r="J20" s="18">
        <v>0.22</v>
      </c>
      <c r="K20" s="18">
        <v>0</v>
      </c>
      <c r="L20" s="18">
        <v>0.08</v>
      </c>
      <c r="M20" s="18">
        <v>0</v>
      </c>
      <c r="N20" s="18">
        <v>0</v>
      </c>
      <c r="O20" s="18">
        <v>6.8</v>
      </c>
      <c r="P20" s="18">
        <v>24</v>
      </c>
      <c r="Q20" s="18">
        <v>8.1999999999999993</v>
      </c>
      <c r="R20" s="18">
        <v>0.46</v>
      </c>
      <c r="S20" s="18">
        <v>0</v>
      </c>
      <c r="T20" s="18">
        <v>0</v>
      </c>
      <c r="U20" s="18">
        <v>0</v>
      </c>
      <c r="V20" s="18">
        <v>0</v>
      </c>
    </row>
    <row r="21" spans="1:22" s="19" customFormat="1" ht="27" customHeight="1" x14ac:dyDescent="0.35">
      <c r="A21" s="28"/>
      <c r="B21" s="28"/>
      <c r="C21" s="43"/>
      <c r="D21" s="199" t="s">
        <v>16</v>
      </c>
      <c r="E21" s="29">
        <f>E15+E16+E17+E18+E19+E20+100</f>
        <v>870</v>
      </c>
      <c r="F21" s="23">
        <f>SUM(F14:F20)</f>
        <v>32.590000000000003</v>
      </c>
      <c r="G21" s="23">
        <f>SUM(G14:G20)</f>
        <v>32.1</v>
      </c>
      <c r="H21" s="23">
        <f t="shared" ref="H21" si="1">SUM(H14:H20)</f>
        <v>101.56</v>
      </c>
      <c r="I21" s="30">
        <f>SUM(I14:I20)</f>
        <v>821.56</v>
      </c>
      <c r="J21" s="23">
        <f t="shared" ref="J21:V21" si="2">SUM(J13:J20)</f>
        <v>0.41000000000000003</v>
      </c>
      <c r="K21" s="23">
        <f t="shared" si="2"/>
        <v>0.11</v>
      </c>
      <c r="L21" s="23">
        <f t="shared" si="2"/>
        <v>16.699999999999996</v>
      </c>
      <c r="M21" s="23">
        <f t="shared" si="2"/>
        <v>210</v>
      </c>
      <c r="N21" s="23">
        <f t="shared" si="2"/>
        <v>0.11</v>
      </c>
      <c r="O21" s="23">
        <f t="shared" si="2"/>
        <v>100.25</v>
      </c>
      <c r="P21" s="23">
        <f t="shared" si="2"/>
        <v>392.06</v>
      </c>
      <c r="Q21" s="23">
        <f t="shared" si="2"/>
        <v>102.53999999999999</v>
      </c>
      <c r="R21" s="23">
        <f t="shared" si="2"/>
        <v>4.8400000000000007</v>
      </c>
      <c r="S21" s="23">
        <f t="shared" si="2"/>
        <v>346.94</v>
      </c>
      <c r="T21" s="23">
        <f t="shared" si="2"/>
        <v>3.0000000000000001E-3</v>
      </c>
      <c r="U21" s="23">
        <f t="shared" si="2"/>
        <v>8.0000000000000002E-3</v>
      </c>
      <c r="V21" s="23">
        <f t="shared" si="2"/>
        <v>7.0000000000000007E-2</v>
      </c>
    </row>
    <row r="22" spans="1:22" s="19" customFormat="1" ht="27" customHeight="1" x14ac:dyDescent="0.35">
      <c r="A22" s="28"/>
      <c r="B22" s="28"/>
      <c r="C22" s="43"/>
      <c r="D22" s="199" t="s">
        <v>17</v>
      </c>
      <c r="E22" s="43"/>
      <c r="F22" s="43"/>
      <c r="G22" s="43"/>
      <c r="H22" s="43"/>
      <c r="I22" s="30">
        <f>I21/27.2</f>
        <v>30.204411764705881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ht="27" customHeight="1" x14ac:dyDescent="0.35">
      <c r="A23" s="23" t="s">
        <v>86</v>
      </c>
      <c r="B23" s="23"/>
      <c r="C23" s="127" t="s">
        <v>87</v>
      </c>
      <c r="D23" s="150" t="s">
        <v>96</v>
      </c>
      <c r="E23" s="87">
        <v>20</v>
      </c>
      <c r="F23" s="8">
        <v>0.17</v>
      </c>
      <c r="G23" s="8">
        <v>1.69</v>
      </c>
      <c r="H23" s="8">
        <v>14.9</v>
      </c>
      <c r="I23" s="11">
        <v>224</v>
      </c>
      <c r="J23" s="8">
        <v>0.02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14</v>
      </c>
      <c r="Q23" s="8">
        <v>0.5</v>
      </c>
      <c r="R23" s="8">
        <v>0.28999999999999998</v>
      </c>
      <c r="S23" s="8">
        <v>0</v>
      </c>
      <c r="T23" s="8">
        <v>0</v>
      </c>
      <c r="U23" s="8">
        <v>0</v>
      </c>
      <c r="V23" s="8">
        <v>0</v>
      </c>
    </row>
    <row r="24" spans="1:22" s="46" customFormat="1" ht="27" customHeight="1" x14ac:dyDescent="0.35">
      <c r="A24" s="23"/>
      <c r="B24" s="23">
        <v>112</v>
      </c>
      <c r="C24" s="23" t="s">
        <v>97</v>
      </c>
      <c r="D24" s="208" t="s">
        <v>98</v>
      </c>
      <c r="E24" s="206">
        <v>200</v>
      </c>
      <c r="F24" s="36">
        <v>1.8</v>
      </c>
      <c r="G24" s="36">
        <v>1.2</v>
      </c>
      <c r="H24" s="36">
        <v>13.2</v>
      </c>
      <c r="I24" s="24">
        <v>69.900000000000006</v>
      </c>
      <c r="J24" s="24">
        <v>0.06</v>
      </c>
      <c r="K24" s="24">
        <v>0</v>
      </c>
      <c r="L24" s="24">
        <v>0.06</v>
      </c>
      <c r="M24" s="24">
        <v>0.33</v>
      </c>
      <c r="N24" s="24">
        <v>0</v>
      </c>
      <c r="O24" s="24">
        <v>17.600000000000001</v>
      </c>
      <c r="P24" s="24">
        <v>233</v>
      </c>
      <c r="Q24" s="24">
        <v>172</v>
      </c>
      <c r="R24" s="24">
        <v>13</v>
      </c>
      <c r="S24" s="24">
        <v>0</v>
      </c>
      <c r="T24" s="24">
        <v>0</v>
      </c>
      <c r="U24" s="24">
        <v>0</v>
      </c>
      <c r="V24" s="27">
        <v>0</v>
      </c>
    </row>
    <row r="25" spans="1:22" ht="27" customHeight="1" x14ac:dyDescent="0.35">
      <c r="A25" s="28"/>
      <c r="B25" s="26">
        <v>21</v>
      </c>
      <c r="C25" s="23" t="s">
        <v>15</v>
      </c>
      <c r="D25" s="209" t="s">
        <v>88</v>
      </c>
      <c r="E25" s="197">
        <v>200</v>
      </c>
      <c r="F25" s="24">
        <v>2.02</v>
      </c>
      <c r="G25" s="24">
        <v>0.83</v>
      </c>
      <c r="H25" s="24">
        <v>34.869999999999997</v>
      </c>
      <c r="I25" s="24">
        <v>114.62</v>
      </c>
      <c r="J25" s="24">
        <v>0</v>
      </c>
      <c r="K25" s="24">
        <v>0</v>
      </c>
      <c r="L25" s="24">
        <v>20.51</v>
      </c>
      <c r="M25" s="24">
        <v>0</v>
      </c>
      <c r="N25" s="24">
        <v>0</v>
      </c>
      <c r="O25" s="24">
        <v>53.8</v>
      </c>
      <c r="P25" s="24">
        <v>0</v>
      </c>
      <c r="Q25" s="24">
        <v>28.28</v>
      </c>
      <c r="R25" s="24">
        <v>2.2799999999999998</v>
      </c>
      <c r="S25" s="24">
        <v>0</v>
      </c>
      <c r="T25" s="24">
        <v>0</v>
      </c>
      <c r="U25" s="24">
        <v>0</v>
      </c>
      <c r="V25" s="27">
        <v>0</v>
      </c>
    </row>
    <row r="26" spans="1:22" ht="27" customHeight="1" x14ac:dyDescent="0.35">
      <c r="A26" s="28"/>
      <c r="B26" s="23"/>
      <c r="C26" s="23"/>
      <c r="D26" s="210" t="s">
        <v>16</v>
      </c>
      <c r="E26" s="29">
        <v>430</v>
      </c>
      <c r="F26" s="24">
        <v>3.98</v>
      </c>
      <c r="G26" s="24">
        <v>4.3599999999999994</v>
      </c>
      <c r="H26" s="24">
        <v>55.069999999999993</v>
      </c>
      <c r="I26" s="25">
        <v>401.52</v>
      </c>
      <c r="J26" s="24">
        <v>0.02</v>
      </c>
      <c r="K26" s="24">
        <v>0</v>
      </c>
      <c r="L26" s="24">
        <v>20.51</v>
      </c>
      <c r="M26" s="24">
        <v>0.88</v>
      </c>
      <c r="N26" s="24">
        <v>0</v>
      </c>
      <c r="O26" s="24">
        <v>77.699999999999989</v>
      </c>
      <c r="P26" s="24">
        <v>39</v>
      </c>
      <c r="Q26" s="24">
        <v>37.78</v>
      </c>
      <c r="R26" s="24">
        <v>2.7199999999999998</v>
      </c>
      <c r="S26" s="24">
        <v>0</v>
      </c>
      <c r="T26" s="24">
        <v>0</v>
      </c>
      <c r="U26" s="24">
        <v>0</v>
      </c>
      <c r="V26" s="24">
        <v>0.28000000000000003</v>
      </c>
    </row>
    <row r="27" spans="1:22" ht="27" customHeight="1" x14ac:dyDescent="0.35">
      <c r="A27" s="28"/>
      <c r="B27" s="28"/>
      <c r="C27" s="28"/>
      <c r="D27" s="210" t="s">
        <v>17</v>
      </c>
      <c r="E27" s="28"/>
      <c r="F27" s="23"/>
      <c r="G27" s="23"/>
      <c r="H27" s="23"/>
      <c r="I27" s="30">
        <v>17.085957446808511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ht="27" customHeight="1" x14ac:dyDescent="0.35">
      <c r="A28" s="23" t="s">
        <v>89</v>
      </c>
      <c r="B28" s="26">
        <v>152</v>
      </c>
      <c r="C28" s="26" t="s">
        <v>95</v>
      </c>
      <c r="D28" s="211" t="s">
        <v>99</v>
      </c>
      <c r="E28" s="212">
        <v>100</v>
      </c>
      <c r="F28" s="47">
        <v>19.8</v>
      </c>
      <c r="G28" s="47">
        <v>13.3</v>
      </c>
      <c r="H28" s="47">
        <v>9.1999999999999993</v>
      </c>
      <c r="I28" s="48">
        <v>235.3</v>
      </c>
      <c r="J28" s="47">
        <v>7.0000000000000007E-2</v>
      </c>
      <c r="K28" s="47">
        <v>1.92</v>
      </c>
      <c r="L28" s="47">
        <v>0.9</v>
      </c>
      <c r="M28" s="47">
        <v>11.11</v>
      </c>
      <c r="N28" s="47">
        <v>0.02</v>
      </c>
      <c r="O28" s="47">
        <v>18.18</v>
      </c>
      <c r="P28" s="47">
        <v>165.66</v>
      </c>
      <c r="Q28" s="47">
        <v>18.38</v>
      </c>
      <c r="R28" s="47">
        <v>2.17</v>
      </c>
      <c r="S28" s="47">
        <v>234.74</v>
      </c>
      <c r="T28" s="47">
        <v>5.0000000000000001E-3</v>
      </c>
      <c r="U28" s="47">
        <v>8.9999999999999998E-4</v>
      </c>
      <c r="V28" s="47">
        <v>0.08</v>
      </c>
    </row>
    <row r="29" spans="1:22" ht="27" customHeight="1" x14ac:dyDescent="0.35">
      <c r="A29" s="23"/>
      <c r="B29" s="26">
        <v>65</v>
      </c>
      <c r="C29" s="204" t="s">
        <v>50</v>
      </c>
      <c r="D29" s="156" t="s">
        <v>44</v>
      </c>
      <c r="E29" s="103">
        <v>180</v>
      </c>
      <c r="F29" s="13">
        <v>8.11</v>
      </c>
      <c r="G29" s="13">
        <v>4.72</v>
      </c>
      <c r="H29" s="13">
        <v>49.54</v>
      </c>
      <c r="I29" s="32">
        <v>272.97000000000003</v>
      </c>
      <c r="J29" s="32">
        <v>0.1</v>
      </c>
      <c r="K29" s="32">
        <v>0.03</v>
      </c>
      <c r="L29" s="32">
        <v>0</v>
      </c>
      <c r="M29" s="32">
        <v>20</v>
      </c>
      <c r="N29" s="32">
        <v>0.08</v>
      </c>
      <c r="O29" s="32">
        <v>16.25</v>
      </c>
      <c r="P29" s="32">
        <v>61</v>
      </c>
      <c r="Q29" s="32">
        <v>10.97</v>
      </c>
      <c r="R29" s="32">
        <v>1.1100000000000001</v>
      </c>
      <c r="S29" s="32">
        <v>87</v>
      </c>
      <c r="T29" s="32">
        <v>1E-3</v>
      </c>
      <c r="U29" s="32">
        <v>0</v>
      </c>
      <c r="V29" s="32">
        <v>0.02</v>
      </c>
    </row>
    <row r="30" spans="1:22" ht="27" customHeight="1" x14ac:dyDescent="0.35">
      <c r="A30" s="23"/>
      <c r="B30" s="23"/>
      <c r="C30" s="23" t="s">
        <v>90</v>
      </c>
      <c r="D30" s="194" t="s">
        <v>91</v>
      </c>
      <c r="E30" s="197">
        <v>200</v>
      </c>
      <c r="F30" s="32">
        <v>5.6</v>
      </c>
      <c r="G30" s="32">
        <v>5</v>
      </c>
      <c r="H30" s="32">
        <v>22</v>
      </c>
      <c r="I30" s="32">
        <v>156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24"/>
    </row>
    <row r="31" spans="1:22" ht="27" customHeight="1" x14ac:dyDescent="0.35">
      <c r="A31" s="23"/>
      <c r="B31" s="31">
        <v>119</v>
      </c>
      <c r="C31" s="195" t="s">
        <v>10</v>
      </c>
      <c r="D31" s="195" t="s">
        <v>45</v>
      </c>
      <c r="E31" s="103">
        <v>20</v>
      </c>
      <c r="F31" s="18">
        <v>1.42</v>
      </c>
      <c r="G31" s="18">
        <v>0.14000000000000001</v>
      </c>
      <c r="H31" s="18">
        <v>8.84</v>
      </c>
      <c r="I31" s="21">
        <v>48</v>
      </c>
      <c r="J31" s="18">
        <v>0.02</v>
      </c>
      <c r="K31" s="18">
        <v>0</v>
      </c>
      <c r="L31" s="18">
        <v>0</v>
      </c>
      <c r="M31" s="18">
        <v>0</v>
      </c>
      <c r="N31" s="18">
        <v>0</v>
      </c>
      <c r="O31" s="18">
        <v>7.4</v>
      </c>
      <c r="P31" s="18">
        <v>43.6</v>
      </c>
      <c r="Q31" s="18">
        <v>13</v>
      </c>
      <c r="R31" s="18">
        <v>0.56000000000000005</v>
      </c>
      <c r="S31" s="18">
        <v>0</v>
      </c>
      <c r="T31" s="18">
        <v>0</v>
      </c>
      <c r="U31" s="18">
        <v>0</v>
      </c>
      <c r="V31" s="18">
        <v>0</v>
      </c>
    </row>
    <row r="32" spans="1:22" ht="27" customHeight="1" x14ac:dyDescent="0.35">
      <c r="A32" s="28"/>
      <c r="B32" s="23">
        <v>107</v>
      </c>
      <c r="C32" s="23" t="s">
        <v>14</v>
      </c>
      <c r="D32" s="207" t="s">
        <v>93</v>
      </c>
      <c r="E32" s="23">
        <v>200</v>
      </c>
      <c r="F32" s="24">
        <v>8</v>
      </c>
      <c r="G32" s="24">
        <v>2</v>
      </c>
      <c r="H32" s="24">
        <v>22.12</v>
      </c>
      <c r="I32" s="25">
        <v>94.4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</row>
    <row r="33" spans="1:22" ht="27" customHeight="1" x14ac:dyDescent="0.35">
      <c r="A33" s="28"/>
      <c r="B33" s="23"/>
      <c r="C33" s="26"/>
      <c r="D33" s="210" t="s">
        <v>16</v>
      </c>
      <c r="E33" s="29">
        <f>SUM(E28:E32)</f>
        <v>700</v>
      </c>
      <c r="F33" s="29">
        <f t="shared" ref="F33:V33" si="3">SUM(F28:F32)</f>
        <v>42.93</v>
      </c>
      <c r="G33" s="29">
        <f t="shared" si="3"/>
        <v>25.16</v>
      </c>
      <c r="H33" s="29">
        <f t="shared" si="3"/>
        <v>111.7</v>
      </c>
      <c r="I33" s="29">
        <f t="shared" si="3"/>
        <v>806.67</v>
      </c>
      <c r="J33" s="29">
        <f t="shared" si="3"/>
        <v>0.19</v>
      </c>
      <c r="K33" s="29">
        <f t="shared" si="3"/>
        <v>1.95</v>
      </c>
      <c r="L33" s="29">
        <f t="shared" si="3"/>
        <v>0.9</v>
      </c>
      <c r="M33" s="29">
        <f t="shared" si="3"/>
        <v>31.11</v>
      </c>
      <c r="N33" s="29">
        <f t="shared" si="3"/>
        <v>0.1</v>
      </c>
      <c r="O33" s="29">
        <f t="shared" si="3"/>
        <v>41.83</v>
      </c>
      <c r="P33" s="29">
        <f t="shared" si="3"/>
        <v>270.26</v>
      </c>
      <c r="Q33" s="29">
        <f t="shared" si="3"/>
        <v>42.35</v>
      </c>
      <c r="R33" s="29">
        <f t="shared" si="3"/>
        <v>3.8400000000000003</v>
      </c>
      <c r="S33" s="29">
        <f t="shared" si="3"/>
        <v>321.74</v>
      </c>
      <c r="T33" s="29">
        <f t="shared" si="3"/>
        <v>6.0000000000000001E-3</v>
      </c>
      <c r="U33" s="29">
        <f t="shared" si="3"/>
        <v>8.9999999999999998E-4</v>
      </c>
      <c r="V33" s="29">
        <f t="shared" si="3"/>
        <v>0.1</v>
      </c>
    </row>
    <row r="34" spans="1:22" ht="27" customHeight="1" x14ac:dyDescent="0.35">
      <c r="A34" s="28"/>
      <c r="B34" s="28"/>
      <c r="C34" s="28"/>
      <c r="D34" s="210" t="s">
        <v>17</v>
      </c>
      <c r="E34" s="28">
        <v>0</v>
      </c>
      <c r="F34" s="23"/>
      <c r="G34" s="23"/>
      <c r="H34" s="23"/>
      <c r="I34" s="30">
        <v>30.485957446808509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ht="27" customHeight="1" x14ac:dyDescent="0.35">
      <c r="A35" s="20"/>
      <c r="B35" s="20"/>
      <c r="C35" s="19"/>
      <c r="D35" s="19"/>
      <c r="E35" s="19">
        <f>E33+E26+E21+E12</f>
        <v>2553</v>
      </c>
      <c r="F35" s="19"/>
      <c r="G35" s="19"/>
      <c r="H35" s="19"/>
      <c r="I35" s="98">
        <f>I34+I27+I22+I13</f>
        <v>101.67191489361701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ht="24" customHeight="1" x14ac:dyDescent="0.5">
      <c r="A36" s="62"/>
      <c r="B36" s="62"/>
      <c r="C36" s="61"/>
      <c r="D36" s="61" t="s">
        <v>104</v>
      </c>
      <c r="E36" s="61"/>
      <c r="F36" s="61"/>
      <c r="G36" s="61"/>
      <c r="H36" s="61"/>
    </row>
    <row r="37" spans="1:22" ht="24" customHeight="1" x14ac:dyDescent="0.5">
      <c r="A37" s="62"/>
      <c r="B37" s="62"/>
      <c r="C37" s="61"/>
      <c r="D37" s="61"/>
      <c r="E37" s="61"/>
      <c r="F37" s="61"/>
      <c r="G37" s="61"/>
      <c r="H37" s="61"/>
    </row>
    <row r="38" spans="1:22" ht="24" customHeight="1" x14ac:dyDescent="0.5">
      <c r="A38" s="62"/>
      <c r="B38" s="62"/>
      <c r="C38" s="61"/>
      <c r="D38" s="61" t="s">
        <v>105</v>
      </c>
      <c r="E38" s="61"/>
      <c r="F38" s="61"/>
      <c r="G38" s="61"/>
      <c r="H38" s="61"/>
    </row>
  </sheetData>
  <mergeCells count="9">
    <mergeCell ref="I2:J2"/>
    <mergeCell ref="J4:N4"/>
    <mergeCell ref="O4:V4"/>
    <mergeCell ref="A4:A5"/>
    <mergeCell ref="B4:B5"/>
    <mergeCell ref="C4:C5"/>
    <mergeCell ref="D4:D5"/>
    <mergeCell ref="E4:E5"/>
    <mergeCell ref="F4:H4"/>
  </mergeCells>
  <pageMargins left="0.25" right="0.25" top="0.75" bottom="0.75" header="0.3" footer="0.3"/>
  <pageSetup paperSize="9" scale="5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2:Z38"/>
  <sheetViews>
    <sheetView view="pageBreakPreview" zoomScale="60" zoomScaleNormal="80" workbookViewId="0">
      <selection activeCell="O36" sqref="O36"/>
    </sheetView>
  </sheetViews>
  <sheetFormatPr defaultColWidth="9.1796875" defaultRowHeight="23.25" customHeight="1" x14ac:dyDescent="0.3"/>
  <cols>
    <col min="1" max="2" width="13.26953125" style="108" customWidth="1"/>
    <col min="3" max="3" width="13.26953125" style="77" customWidth="1"/>
    <col min="4" max="4" width="56.453125" style="77" customWidth="1"/>
    <col min="5" max="8" width="15.26953125" style="77" customWidth="1"/>
    <col min="9" max="9" width="10.7265625" style="76" customWidth="1"/>
    <col min="10" max="22" width="8.54296875" style="76" customWidth="1"/>
    <col min="23" max="16384" width="9.1796875" style="77"/>
  </cols>
  <sheetData>
    <row r="2" spans="1:26" ht="23.25" customHeight="1" x14ac:dyDescent="0.65">
      <c r="A2" s="93"/>
      <c r="B2" s="93"/>
      <c r="C2" s="107"/>
      <c r="D2" s="57" t="s">
        <v>102</v>
      </c>
      <c r="E2" s="58" t="s">
        <v>103</v>
      </c>
      <c r="F2" s="58">
        <v>7</v>
      </c>
      <c r="G2" s="92"/>
      <c r="H2" s="92"/>
      <c r="I2" s="59" t="s">
        <v>140</v>
      </c>
      <c r="J2" s="93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4" spans="1:26" ht="23.25" customHeight="1" x14ac:dyDescent="0.3">
      <c r="A4" s="280" t="s">
        <v>0</v>
      </c>
      <c r="B4" s="278" t="s">
        <v>101</v>
      </c>
      <c r="C4" s="280" t="s">
        <v>34</v>
      </c>
      <c r="D4" s="278" t="s">
        <v>33</v>
      </c>
      <c r="E4" s="278" t="s">
        <v>22</v>
      </c>
      <c r="F4" s="278" t="s">
        <v>18</v>
      </c>
      <c r="G4" s="278"/>
      <c r="H4" s="278"/>
      <c r="I4" s="116" t="s">
        <v>19</v>
      </c>
      <c r="J4" s="278" t="s">
        <v>20</v>
      </c>
      <c r="K4" s="278"/>
      <c r="L4" s="279"/>
      <c r="M4" s="279"/>
      <c r="N4" s="279"/>
      <c r="O4" s="278" t="s">
        <v>21</v>
      </c>
      <c r="P4" s="278"/>
      <c r="Q4" s="278"/>
      <c r="R4" s="278"/>
      <c r="S4" s="278"/>
      <c r="T4" s="278"/>
      <c r="U4" s="278"/>
      <c r="V4" s="278"/>
      <c r="W4" s="106"/>
    </row>
    <row r="5" spans="1:26" ht="23.25" customHeight="1" x14ac:dyDescent="0.3">
      <c r="A5" s="280"/>
      <c r="B5" s="278"/>
      <c r="C5" s="280"/>
      <c r="D5" s="278"/>
      <c r="E5" s="278"/>
      <c r="F5" s="227" t="s">
        <v>23</v>
      </c>
      <c r="G5" s="227" t="s">
        <v>24</v>
      </c>
      <c r="H5" s="227" t="s">
        <v>25</v>
      </c>
      <c r="I5" s="116" t="s">
        <v>26</v>
      </c>
      <c r="J5" s="227" t="s">
        <v>27</v>
      </c>
      <c r="K5" s="227" t="s">
        <v>63</v>
      </c>
      <c r="L5" s="227" t="s">
        <v>28</v>
      </c>
      <c r="M5" s="227" t="s">
        <v>64</v>
      </c>
      <c r="N5" s="227" t="s">
        <v>65</v>
      </c>
      <c r="O5" s="227" t="s">
        <v>29</v>
      </c>
      <c r="P5" s="227" t="s">
        <v>30</v>
      </c>
      <c r="Q5" s="227" t="s">
        <v>31</v>
      </c>
      <c r="R5" s="227" t="s">
        <v>32</v>
      </c>
      <c r="S5" s="227" t="s">
        <v>66</v>
      </c>
      <c r="T5" s="227" t="s">
        <v>67</v>
      </c>
      <c r="U5" s="227" t="s">
        <v>68</v>
      </c>
      <c r="V5" s="227" t="s">
        <v>69</v>
      </c>
      <c r="W5" s="106"/>
    </row>
    <row r="6" spans="1:26" ht="27" customHeight="1" x14ac:dyDescent="0.3">
      <c r="A6" s="103" t="s">
        <v>2</v>
      </c>
      <c r="B6" s="10">
        <v>69</v>
      </c>
      <c r="C6" s="157" t="s">
        <v>49</v>
      </c>
      <c r="D6" s="152" t="s">
        <v>120</v>
      </c>
      <c r="E6" s="10">
        <v>200</v>
      </c>
      <c r="F6" s="9">
        <v>28.2</v>
      </c>
      <c r="G6" s="9">
        <v>20.8</v>
      </c>
      <c r="H6" s="9">
        <v>40</v>
      </c>
      <c r="I6" s="9">
        <v>465</v>
      </c>
      <c r="J6" s="9">
        <v>0.08</v>
      </c>
      <c r="K6" s="9">
        <v>0</v>
      </c>
      <c r="L6" s="9">
        <v>2.4</v>
      </c>
      <c r="M6" s="9">
        <v>0.06</v>
      </c>
      <c r="N6" s="9">
        <v>0</v>
      </c>
      <c r="O6" s="9">
        <v>166</v>
      </c>
      <c r="P6" s="9">
        <v>268.18</v>
      </c>
      <c r="Q6" s="9">
        <v>31.84</v>
      </c>
      <c r="R6" s="9">
        <v>0.78</v>
      </c>
      <c r="S6" s="9">
        <v>0</v>
      </c>
      <c r="T6" s="9">
        <v>0</v>
      </c>
      <c r="U6" s="9">
        <v>0</v>
      </c>
      <c r="V6" s="9">
        <v>0</v>
      </c>
      <c r="W6" s="106"/>
      <c r="X6" s="76"/>
      <c r="Y6" s="76"/>
      <c r="Z6" s="76"/>
    </row>
    <row r="7" spans="1:26" ht="27" customHeight="1" x14ac:dyDescent="0.3">
      <c r="A7" s="103"/>
      <c r="B7" s="10">
        <v>227</v>
      </c>
      <c r="C7" s="10" t="s">
        <v>50</v>
      </c>
      <c r="D7" s="157" t="s">
        <v>62</v>
      </c>
      <c r="E7" s="10">
        <v>180</v>
      </c>
      <c r="F7" s="9">
        <v>5.22</v>
      </c>
      <c r="G7" s="9">
        <v>4.68</v>
      </c>
      <c r="H7" s="9">
        <v>24.48</v>
      </c>
      <c r="I7" s="9">
        <v>161.1</v>
      </c>
      <c r="J7" s="9">
        <v>0.16</v>
      </c>
      <c r="K7" s="9">
        <v>0</v>
      </c>
      <c r="L7" s="9">
        <v>0</v>
      </c>
      <c r="M7" s="9">
        <v>0</v>
      </c>
      <c r="N7" s="9">
        <v>0</v>
      </c>
      <c r="O7" s="9">
        <v>9.5</v>
      </c>
      <c r="P7" s="9">
        <v>131.85</v>
      </c>
      <c r="Q7" s="9">
        <v>88.25</v>
      </c>
      <c r="R7" s="9">
        <v>3.28</v>
      </c>
      <c r="S7" s="9">
        <v>0</v>
      </c>
      <c r="T7" s="9">
        <v>0</v>
      </c>
      <c r="U7" s="9">
        <v>0</v>
      </c>
      <c r="V7" s="9">
        <v>0</v>
      </c>
      <c r="W7" s="106"/>
      <c r="X7" s="76"/>
      <c r="Y7" s="76"/>
      <c r="Z7" s="76"/>
    </row>
    <row r="8" spans="1:26" ht="27" customHeight="1" x14ac:dyDescent="0.3">
      <c r="A8" s="103"/>
      <c r="B8" s="10">
        <v>114</v>
      </c>
      <c r="C8" s="10" t="s">
        <v>37</v>
      </c>
      <c r="D8" s="152" t="s">
        <v>42</v>
      </c>
      <c r="E8" s="129">
        <v>200</v>
      </c>
      <c r="F8" s="9">
        <v>0</v>
      </c>
      <c r="G8" s="9">
        <v>0</v>
      </c>
      <c r="H8" s="9">
        <v>7.27</v>
      </c>
      <c r="I8" s="9">
        <v>28.73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0.26</v>
      </c>
      <c r="P8" s="9">
        <v>0.03</v>
      </c>
      <c r="Q8" s="9">
        <v>0.03</v>
      </c>
      <c r="R8" s="9">
        <v>0.02</v>
      </c>
      <c r="S8" s="9">
        <v>0.28999999999999998</v>
      </c>
      <c r="T8" s="9">
        <v>0</v>
      </c>
      <c r="U8" s="9">
        <v>0</v>
      </c>
      <c r="V8" s="9">
        <v>0</v>
      </c>
      <c r="W8" s="106"/>
      <c r="X8" s="76"/>
      <c r="Y8" s="76"/>
      <c r="Z8" s="76"/>
    </row>
    <row r="9" spans="1:26" ht="27" customHeight="1" x14ac:dyDescent="0.3">
      <c r="A9" s="103"/>
      <c r="B9" s="160">
        <v>119</v>
      </c>
      <c r="C9" s="131" t="s">
        <v>10</v>
      </c>
      <c r="D9" s="156" t="s">
        <v>45</v>
      </c>
      <c r="E9" s="103">
        <v>30</v>
      </c>
      <c r="F9" s="18">
        <v>2.2799999999999998</v>
      </c>
      <c r="G9" s="18">
        <v>0.24</v>
      </c>
      <c r="H9" s="18">
        <v>14.76</v>
      </c>
      <c r="I9" s="21">
        <v>70.5</v>
      </c>
      <c r="J9" s="18">
        <v>0.03</v>
      </c>
      <c r="K9" s="18">
        <v>0.01</v>
      </c>
      <c r="L9" s="18">
        <v>0</v>
      </c>
      <c r="M9" s="18">
        <v>0</v>
      </c>
      <c r="N9" s="18">
        <v>0</v>
      </c>
      <c r="O9" s="18">
        <v>6</v>
      </c>
      <c r="P9" s="18">
        <v>19.5</v>
      </c>
      <c r="Q9" s="18">
        <v>4.2</v>
      </c>
      <c r="R9" s="18">
        <v>0.33</v>
      </c>
      <c r="S9" s="18">
        <v>27.9</v>
      </c>
      <c r="T9" s="18">
        <v>1E-3</v>
      </c>
      <c r="U9" s="18">
        <v>2E-3</v>
      </c>
      <c r="V9" s="18">
        <v>4.3499999999999996</v>
      </c>
      <c r="W9" s="106"/>
      <c r="X9" s="76"/>
      <c r="Y9" s="76"/>
      <c r="Z9" s="76"/>
    </row>
    <row r="10" spans="1:26" ht="27" customHeight="1" x14ac:dyDescent="0.35">
      <c r="A10" s="103"/>
      <c r="B10" s="16">
        <v>121</v>
      </c>
      <c r="C10" s="129" t="s">
        <v>10</v>
      </c>
      <c r="D10" s="152" t="s">
        <v>41</v>
      </c>
      <c r="E10" s="129">
        <v>40</v>
      </c>
      <c r="F10" s="9">
        <v>3</v>
      </c>
      <c r="G10" s="9">
        <v>11.6</v>
      </c>
      <c r="H10" s="9">
        <v>19.920000000000002</v>
      </c>
      <c r="I10" s="89">
        <v>104.8</v>
      </c>
      <c r="J10" s="89">
        <v>0.02</v>
      </c>
      <c r="K10" s="89">
        <v>0.01</v>
      </c>
      <c r="L10" s="89">
        <v>0</v>
      </c>
      <c r="M10" s="89">
        <v>0</v>
      </c>
      <c r="N10" s="89">
        <v>0</v>
      </c>
      <c r="O10" s="89">
        <v>3.8</v>
      </c>
      <c r="P10" s="89">
        <v>13</v>
      </c>
      <c r="Q10" s="89">
        <v>2.6</v>
      </c>
      <c r="R10" s="89">
        <v>0.24</v>
      </c>
      <c r="S10" s="89">
        <v>18.399999999999999</v>
      </c>
      <c r="T10" s="89">
        <v>0</v>
      </c>
      <c r="U10" s="89">
        <v>0</v>
      </c>
      <c r="V10" s="89">
        <v>0</v>
      </c>
      <c r="W10" s="106"/>
    </row>
    <row r="11" spans="1:26" ht="27" customHeight="1" x14ac:dyDescent="0.3">
      <c r="A11" s="103"/>
      <c r="B11" s="103"/>
      <c r="C11" s="156"/>
      <c r="D11" s="162" t="s">
        <v>16</v>
      </c>
      <c r="E11" s="105">
        <f t="shared" ref="E11:V11" si="0">SUM(E6:E10)</f>
        <v>650</v>
      </c>
      <c r="F11" s="105">
        <f t="shared" si="0"/>
        <v>38.700000000000003</v>
      </c>
      <c r="G11" s="105">
        <f t="shared" si="0"/>
        <v>37.32</v>
      </c>
      <c r="H11" s="105">
        <f t="shared" si="0"/>
        <v>106.43</v>
      </c>
      <c r="I11" s="105">
        <f t="shared" si="0"/>
        <v>830.13</v>
      </c>
      <c r="J11" s="105">
        <f t="shared" si="0"/>
        <v>0.29000000000000004</v>
      </c>
      <c r="K11" s="105">
        <f t="shared" si="0"/>
        <v>0.02</v>
      </c>
      <c r="L11" s="105">
        <f t="shared" si="0"/>
        <v>2.4</v>
      </c>
      <c r="M11" s="105">
        <f t="shared" si="0"/>
        <v>0.06</v>
      </c>
      <c r="N11" s="105">
        <f t="shared" si="0"/>
        <v>0</v>
      </c>
      <c r="O11" s="105">
        <f t="shared" si="0"/>
        <v>185.56</v>
      </c>
      <c r="P11" s="105">
        <f t="shared" si="0"/>
        <v>432.55999999999995</v>
      </c>
      <c r="Q11" s="105">
        <f t="shared" si="0"/>
        <v>126.92</v>
      </c>
      <c r="R11" s="105">
        <f t="shared" si="0"/>
        <v>4.6499999999999995</v>
      </c>
      <c r="S11" s="105">
        <f t="shared" si="0"/>
        <v>46.589999999999996</v>
      </c>
      <c r="T11" s="105">
        <f t="shared" si="0"/>
        <v>1E-3</v>
      </c>
      <c r="U11" s="105">
        <f t="shared" si="0"/>
        <v>2E-3</v>
      </c>
      <c r="V11" s="105">
        <f t="shared" si="0"/>
        <v>4.3499999999999996</v>
      </c>
      <c r="W11" s="106"/>
    </row>
    <row r="12" spans="1:26" ht="27" customHeight="1" x14ac:dyDescent="0.3">
      <c r="A12" s="103"/>
      <c r="B12" s="103"/>
      <c r="C12" s="156"/>
      <c r="D12" s="162" t="s">
        <v>17</v>
      </c>
      <c r="E12" s="103"/>
      <c r="F12" s="103"/>
      <c r="G12" s="103"/>
      <c r="H12" s="103"/>
      <c r="I12" s="169">
        <f>I11/27.2</f>
        <v>30.519485294117647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6"/>
    </row>
    <row r="13" spans="1:26" ht="27" customHeight="1" x14ac:dyDescent="0.3">
      <c r="A13" s="103" t="s">
        <v>3</v>
      </c>
      <c r="B13" s="103">
        <v>9</v>
      </c>
      <c r="C13" s="156" t="s">
        <v>15</v>
      </c>
      <c r="D13" s="159" t="s">
        <v>138</v>
      </c>
      <c r="E13" s="182">
        <v>100</v>
      </c>
      <c r="F13" s="102">
        <v>2.1</v>
      </c>
      <c r="G13" s="102">
        <v>7.1</v>
      </c>
      <c r="H13" s="102">
        <v>12.1</v>
      </c>
      <c r="I13" s="102">
        <v>120.8</v>
      </c>
      <c r="J13" s="102">
        <v>3.7999999999999999E-2</v>
      </c>
      <c r="K13" s="102">
        <v>0</v>
      </c>
      <c r="L13" s="102">
        <v>16.46</v>
      </c>
      <c r="M13" s="102">
        <v>0</v>
      </c>
      <c r="N13" s="102">
        <v>0</v>
      </c>
      <c r="O13" s="102">
        <v>50.27</v>
      </c>
      <c r="P13" s="102">
        <v>64.45</v>
      </c>
      <c r="Q13" s="102">
        <v>32.49</v>
      </c>
      <c r="R13" s="102">
        <v>14.85</v>
      </c>
      <c r="S13" s="102">
        <v>0</v>
      </c>
      <c r="T13" s="102">
        <v>0</v>
      </c>
      <c r="U13" s="102">
        <v>0</v>
      </c>
      <c r="V13" s="102">
        <v>0</v>
      </c>
      <c r="W13" s="106"/>
    </row>
    <row r="14" spans="1:26" ht="27" customHeight="1" x14ac:dyDescent="0.3">
      <c r="A14" s="103"/>
      <c r="B14" s="127">
        <v>30</v>
      </c>
      <c r="C14" s="127" t="s">
        <v>5</v>
      </c>
      <c r="D14" s="133" t="s">
        <v>12</v>
      </c>
      <c r="E14" s="87">
        <v>250</v>
      </c>
      <c r="F14" s="8">
        <v>7.44</v>
      </c>
      <c r="G14" s="8">
        <v>7.62</v>
      </c>
      <c r="H14" s="8">
        <v>8.8000000000000007</v>
      </c>
      <c r="I14" s="11">
        <v>134.44999999999999</v>
      </c>
      <c r="J14" s="8">
        <v>0.1</v>
      </c>
      <c r="K14" s="8">
        <v>0.19</v>
      </c>
      <c r="L14" s="8">
        <v>1.33</v>
      </c>
      <c r="M14" s="8">
        <v>160</v>
      </c>
      <c r="N14" s="8">
        <v>0</v>
      </c>
      <c r="O14" s="8">
        <v>45.18</v>
      </c>
      <c r="P14" s="8">
        <v>98.26</v>
      </c>
      <c r="Q14" s="8">
        <v>26.29</v>
      </c>
      <c r="R14" s="8">
        <v>1.49</v>
      </c>
      <c r="S14" s="8">
        <v>409.27</v>
      </c>
      <c r="T14" s="8">
        <v>6.0000000000000001E-3</v>
      </c>
      <c r="U14" s="8">
        <v>0</v>
      </c>
      <c r="V14" s="8">
        <v>0.04</v>
      </c>
      <c r="W14" s="106"/>
    </row>
    <row r="15" spans="1:26" ht="27" customHeight="1" x14ac:dyDescent="0.3">
      <c r="A15" s="104"/>
      <c r="B15" s="131">
        <v>259</v>
      </c>
      <c r="C15" s="131" t="s">
        <v>6</v>
      </c>
      <c r="D15" s="159" t="s">
        <v>83</v>
      </c>
      <c r="E15" s="131">
        <v>105</v>
      </c>
      <c r="F15" s="102">
        <v>12.38</v>
      </c>
      <c r="G15" s="102">
        <v>10.59</v>
      </c>
      <c r="H15" s="102">
        <v>16.84</v>
      </c>
      <c r="I15" s="102">
        <v>167.46</v>
      </c>
      <c r="J15" s="102">
        <v>0.04</v>
      </c>
      <c r="K15" s="102">
        <v>0.06</v>
      </c>
      <c r="L15" s="102">
        <v>2.88</v>
      </c>
      <c r="M15" s="102">
        <v>70</v>
      </c>
      <c r="N15" s="102">
        <v>0.02</v>
      </c>
      <c r="O15" s="102">
        <v>12.7</v>
      </c>
      <c r="P15" s="102">
        <v>145.38999999999999</v>
      </c>
      <c r="Q15" s="102">
        <v>71.95</v>
      </c>
      <c r="R15" s="102">
        <v>1.22</v>
      </c>
      <c r="S15" s="102">
        <v>105.04</v>
      </c>
      <c r="T15" s="102">
        <v>6.0000000000000001E-3</v>
      </c>
      <c r="U15" s="102">
        <v>7.0000000000000001E-3</v>
      </c>
      <c r="V15" s="102">
        <v>0.12</v>
      </c>
      <c r="W15" s="106"/>
    </row>
    <row r="16" spans="1:26" ht="27" customHeight="1" x14ac:dyDescent="0.3">
      <c r="A16" s="104"/>
      <c r="B16" s="131">
        <v>64</v>
      </c>
      <c r="C16" s="131" t="s">
        <v>50</v>
      </c>
      <c r="D16" s="156" t="s">
        <v>52</v>
      </c>
      <c r="E16" s="103">
        <v>180</v>
      </c>
      <c r="F16" s="102">
        <v>7.74</v>
      </c>
      <c r="G16" s="102">
        <v>4.8600000000000003</v>
      </c>
      <c r="H16" s="102">
        <v>48.24</v>
      </c>
      <c r="I16" s="102">
        <v>268.38</v>
      </c>
      <c r="J16" s="102">
        <v>0.09</v>
      </c>
      <c r="K16" s="102">
        <v>0</v>
      </c>
      <c r="L16" s="102">
        <v>0</v>
      </c>
      <c r="M16" s="102">
        <v>0</v>
      </c>
      <c r="N16" s="102">
        <v>0</v>
      </c>
      <c r="O16" s="102">
        <v>15.66</v>
      </c>
      <c r="P16" s="102">
        <v>70</v>
      </c>
      <c r="Q16" s="18">
        <v>27</v>
      </c>
      <c r="R16" s="18">
        <v>1.4</v>
      </c>
      <c r="S16" s="18">
        <v>0</v>
      </c>
      <c r="T16" s="18">
        <v>0</v>
      </c>
      <c r="U16" s="18">
        <v>0</v>
      </c>
      <c r="V16" s="18">
        <v>0</v>
      </c>
      <c r="W16" s="106"/>
    </row>
    <row r="17" spans="1:23" ht="27" customHeight="1" x14ac:dyDescent="0.3">
      <c r="A17" s="104"/>
      <c r="B17" s="160">
        <v>154</v>
      </c>
      <c r="C17" s="131" t="s">
        <v>14</v>
      </c>
      <c r="D17" s="159" t="s">
        <v>122</v>
      </c>
      <c r="E17" s="103">
        <v>200</v>
      </c>
      <c r="F17" s="18">
        <v>0.16</v>
      </c>
      <c r="G17" s="18">
        <v>0</v>
      </c>
      <c r="H17" s="18">
        <v>17.739999999999998</v>
      </c>
      <c r="I17" s="18">
        <v>71.400000000000006</v>
      </c>
      <c r="J17" s="18">
        <v>0</v>
      </c>
      <c r="K17" s="18">
        <v>0</v>
      </c>
      <c r="L17" s="18">
        <v>2.8</v>
      </c>
      <c r="M17" s="18">
        <v>0</v>
      </c>
      <c r="N17" s="18">
        <v>0</v>
      </c>
      <c r="O17" s="18">
        <v>15.48</v>
      </c>
      <c r="P17" s="18">
        <v>6.2</v>
      </c>
      <c r="Q17" s="18">
        <v>2.16</v>
      </c>
      <c r="R17" s="18">
        <v>0.6</v>
      </c>
      <c r="S17" s="18">
        <v>0</v>
      </c>
      <c r="T17" s="18">
        <v>0</v>
      </c>
      <c r="U17" s="18">
        <v>0</v>
      </c>
      <c r="V17" s="18">
        <v>0</v>
      </c>
      <c r="W17" s="106"/>
    </row>
    <row r="18" spans="1:23" ht="27" customHeight="1" x14ac:dyDescent="0.3">
      <c r="A18" s="104"/>
      <c r="B18" s="134">
        <v>119</v>
      </c>
      <c r="C18" s="135" t="s">
        <v>10</v>
      </c>
      <c r="D18" s="135" t="s">
        <v>45</v>
      </c>
      <c r="E18" s="103">
        <v>20</v>
      </c>
      <c r="F18" s="18">
        <v>1.42</v>
      </c>
      <c r="G18" s="18">
        <v>0.14000000000000001</v>
      </c>
      <c r="H18" s="18">
        <v>8.84</v>
      </c>
      <c r="I18" s="21">
        <v>48</v>
      </c>
      <c r="J18" s="18">
        <v>0.02</v>
      </c>
      <c r="K18" s="18">
        <v>0</v>
      </c>
      <c r="L18" s="18">
        <v>0</v>
      </c>
      <c r="M18" s="18">
        <v>0</v>
      </c>
      <c r="N18" s="18">
        <v>0</v>
      </c>
      <c r="O18" s="18">
        <v>7.4</v>
      </c>
      <c r="P18" s="18">
        <v>43.6</v>
      </c>
      <c r="Q18" s="18">
        <v>13</v>
      </c>
      <c r="R18" s="18">
        <v>0.56000000000000005</v>
      </c>
      <c r="S18" s="18">
        <v>0</v>
      </c>
      <c r="T18" s="18">
        <v>0</v>
      </c>
      <c r="U18" s="18">
        <v>0</v>
      </c>
      <c r="V18" s="18">
        <v>0</v>
      </c>
      <c r="W18" s="106"/>
    </row>
    <row r="19" spans="1:23" ht="27" customHeight="1" x14ac:dyDescent="0.3">
      <c r="A19" s="104"/>
      <c r="B19" s="103">
        <v>120</v>
      </c>
      <c r="C19" s="188" t="s">
        <v>11</v>
      </c>
      <c r="D19" s="156" t="s">
        <v>60</v>
      </c>
      <c r="E19" s="103">
        <v>20</v>
      </c>
      <c r="F19" s="18">
        <v>1.1399999999999999</v>
      </c>
      <c r="G19" s="18">
        <v>0.22</v>
      </c>
      <c r="H19" s="18">
        <v>7.44</v>
      </c>
      <c r="I19" s="21">
        <v>36.26</v>
      </c>
      <c r="J19" s="18">
        <v>0.22</v>
      </c>
      <c r="K19" s="18">
        <v>0</v>
      </c>
      <c r="L19" s="18">
        <v>0.08</v>
      </c>
      <c r="M19" s="18">
        <v>0</v>
      </c>
      <c r="N19" s="18">
        <v>0</v>
      </c>
      <c r="O19" s="18">
        <v>6.8</v>
      </c>
      <c r="P19" s="18">
        <v>24</v>
      </c>
      <c r="Q19" s="18">
        <v>8.1999999999999993</v>
      </c>
      <c r="R19" s="18">
        <v>0.46</v>
      </c>
      <c r="S19" s="18">
        <v>0</v>
      </c>
      <c r="T19" s="18">
        <v>0</v>
      </c>
      <c r="U19" s="18">
        <v>0</v>
      </c>
      <c r="V19" s="18">
        <v>0</v>
      </c>
      <c r="W19" s="106"/>
    </row>
    <row r="20" spans="1:23" ht="27" customHeight="1" x14ac:dyDescent="0.3">
      <c r="A20" s="104"/>
      <c r="B20" s="103"/>
      <c r="C20" s="166"/>
      <c r="D20" s="172" t="s">
        <v>16</v>
      </c>
      <c r="E20" s="105">
        <f>SUM(E13:E19)</f>
        <v>875</v>
      </c>
      <c r="F20" s="105">
        <f t="shared" ref="F20:V20" si="1">SUM(F13:F19)</f>
        <v>32.380000000000003</v>
      </c>
      <c r="G20" s="105">
        <f t="shared" si="1"/>
        <v>30.529999999999998</v>
      </c>
      <c r="H20" s="105">
        <f t="shared" si="1"/>
        <v>119.99999999999999</v>
      </c>
      <c r="I20" s="103">
        <f t="shared" si="1"/>
        <v>846.75</v>
      </c>
      <c r="J20" s="103">
        <f t="shared" si="1"/>
        <v>0.50800000000000001</v>
      </c>
      <c r="K20" s="103">
        <f t="shared" si="1"/>
        <v>0.25</v>
      </c>
      <c r="L20" s="103">
        <f t="shared" si="1"/>
        <v>23.549999999999997</v>
      </c>
      <c r="M20" s="103">
        <f t="shared" si="1"/>
        <v>230</v>
      </c>
      <c r="N20" s="103">
        <f t="shared" si="1"/>
        <v>0.02</v>
      </c>
      <c r="O20" s="103">
        <f t="shared" si="1"/>
        <v>153.49</v>
      </c>
      <c r="P20" s="103">
        <f t="shared" si="1"/>
        <v>451.90000000000003</v>
      </c>
      <c r="Q20" s="103">
        <f t="shared" si="1"/>
        <v>181.09</v>
      </c>
      <c r="R20" s="103">
        <f t="shared" si="1"/>
        <v>20.58</v>
      </c>
      <c r="S20" s="103">
        <f t="shared" si="1"/>
        <v>514.30999999999995</v>
      </c>
      <c r="T20" s="103">
        <f t="shared" si="1"/>
        <v>1.2E-2</v>
      </c>
      <c r="U20" s="103">
        <f t="shared" si="1"/>
        <v>7.0000000000000001E-3</v>
      </c>
      <c r="V20" s="103">
        <f t="shared" si="1"/>
        <v>0.16</v>
      </c>
      <c r="W20" s="106"/>
    </row>
    <row r="21" spans="1:23" ht="27" customHeight="1" x14ac:dyDescent="0.3">
      <c r="A21" s="104"/>
      <c r="B21" s="103"/>
      <c r="C21" s="166"/>
      <c r="D21" s="172" t="s">
        <v>17</v>
      </c>
      <c r="E21" s="105"/>
      <c r="F21" s="103"/>
      <c r="G21" s="103"/>
      <c r="H21" s="103"/>
      <c r="I21" s="169">
        <f>I20/27.2</f>
        <v>31.130514705882355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6"/>
    </row>
    <row r="22" spans="1:23" ht="27" customHeight="1" x14ac:dyDescent="0.3">
      <c r="A22" s="103" t="s">
        <v>86</v>
      </c>
      <c r="B22" s="103">
        <v>555</v>
      </c>
      <c r="C22" s="103" t="s">
        <v>87</v>
      </c>
      <c r="D22" s="166" t="s">
        <v>94</v>
      </c>
      <c r="E22" s="103">
        <v>50</v>
      </c>
      <c r="F22" s="18">
        <v>2.93</v>
      </c>
      <c r="G22" s="18">
        <v>5.9</v>
      </c>
      <c r="H22" s="18">
        <v>25.8</v>
      </c>
      <c r="I22" s="21">
        <v>278</v>
      </c>
      <c r="J22" s="18">
        <v>0.05</v>
      </c>
      <c r="K22" s="18">
        <v>0</v>
      </c>
      <c r="L22" s="18">
        <v>0</v>
      </c>
      <c r="M22" s="18">
        <v>45.6</v>
      </c>
      <c r="N22" s="18">
        <v>0</v>
      </c>
      <c r="O22" s="18">
        <v>8.86</v>
      </c>
      <c r="P22" s="18">
        <v>33.5</v>
      </c>
      <c r="Q22" s="18">
        <v>2.4900000000000002</v>
      </c>
      <c r="R22" s="18">
        <v>0.34</v>
      </c>
      <c r="S22" s="18">
        <v>0</v>
      </c>
      <c r="T22" s="18">
        <v>0</v>
      </c>
      <c r="U22" s="18">
        <v>0</v>
      </c>
      <c r="V22" s="18">
        <v>0</v>
      </c>
      <c r="W22" s="106"/>
    </row>
    <row r="23" spans="1:23" ht="27" customHeight="1" x14ac:dyDescent="0.3">
      <c r="A23" s="103"/>
      <c r="B23" s="10">
        <v>114</v>
      </c>
      <c r="C23" s="10" t="s">
        <v>37</v>
      </c>
      <c r="D23" s="152" t="s">
        <v>108</v>
      </c>
      <c r="E23" s="129">
        <v>200</v>
      </c>
      <c r="F23" s="9">
        <v>0</v>
      </c>
      <c r="G23" s="9">
        <v>0</v>
      </c>
      <c r="H23" s="9">
        <v>7.27</v>
      </c>
      <c r="I23" s="9">
        <v>28.73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0.26</v>
      </c>
      <c r="P23" s="9">
        <v>0.03</v>
      </c>
      <c r="Q23" s="9">
        <v>0.03</v>
      </c>
      <c r="R23" s="9">
        <v>0.02</v>
      </c>
      <c r="S23" s="9">
        <v>0.28999999999999998</v>
      </c>
      <c r="T23" s="9">
        <v>0</v>
      </c>
      <c r="U23" s="9">
        <v>0</v>
      </c>
      <c r="V23" s="9">
        <v>0</v>
      </c>
      <c r="W23" s="106"/>
    </row>
    <row r="24" spans="1:23" ht="27" customHeight="1" x14ac:dyDescent="0.3">
      <c r="A24" s="104"/>
      <c r="B24" s="103">
        <v>21</v>
      </c>
      <c r="C24" s="103" t="s">
        <v>15</v>
      </c>
      <c r="D24" s="171" t="s">
        <v>88</v>
      </c>
      <c r="E24" s="131">
        <v>200</v>
      </c>
      <c r="F24" s="18">
        <v>2.02</v>
      </c>
      <c r="G24" s="18">
        <v>0.83</v>
      </c>
      <c r="H24" s="18">
        <v>34.869999999999997</v>
      </c>
      <c r="I24" s="18">
        <v>114.62</v>
      </c>
      <c r="J24" s="18">
        <v>0</v>
      </c>
      <c r="K24" s="18">
        <v>0</v>
      </c>
      <c r="L24" s="18">
        <v>20.51</v>
      </c>
      <c r="M24" s="18">
        <v>0</v>
      </c>
      <c r="N24" s="18">
        <v>0</v>
      </c>
      <c r="O24" s="18">
        <v>53.8</v>
      </c>
      <c r="P24" s="18">
        <v>0</v>
      </c>
      <c r="Q24" s="18">
        <v>28.28</v>
      </c>
      <c r="R24" s="18">
        <v>2.2799999999999998</v>
      </c>
      <c r="S24" s="18">
        <v>0</v>
      </c>
      <c r="T24" s="18">
        <v>0</v>
      </c>
      <c r="U24" s="18">
        <v>0</v>
      </c>
      <c r="V24" s="18">
        <v>0</v>
      </c>
      <c r="W24" s="106"/>
    </row>
    <row r="25" spans="1:23" ht="27" customHeight="1" x14ac:dyDescent="0.3">
      <c r="A25" s="104"/>
      <c r="B25" s="103"/>
      <c r="C25" s="103"/>
      <c r="D25" s="172" t="s">
        <v>16</v>
      </c>
      <c r="E25" s="105">
        <v>450</v>
      </c>
      <c r="F25" s="18">
        <v>4.95</v>
      </c>
      <c r="G25" s="18">
        <v>6.73</v>
      </c>
      <c r="H25" s="18">
        <v>60.67</v>
      </c>
      <c r="I25" s="21">
        <v>437.42</v>
      </c>
      <c r="J25" s="18">
        <v>0.05</v>
      </c>
      <c r="K25" s="18">
        <v>0</v>
      </c>
      <c r="L25" s="18">
        <v>20.51</v>
      </c>
      <c r="M25" s="18">
        <v>45.6</v>
      </c>
      <c r="N25" s="18">
        <v>0</v>
      </c>
      <c r="O25" s="18">
        <v>62.66</v>
      </c>
      <c r="P25" s="18">
        <v>33.5</v>
      </c>
      <c r="Q25" s="18">
        <v>30.770000000000003</v>
      </c>
      <c r="R25" s="18">
        <v>2.6199999999999997</v>
      </c>
      <c r="S25" s="18">
        <v>0</v>
      </c>
      <c r="T25" s="18">
        <v>0</v>
      </c>
      <c r="U25" s="18">
        <v>0</v>
      </c>
      <c r="V25" s="18">
        <v>0</v>
      </c>
      <c r="W25" s="106"/>
    </row>
    <row r="26" spans="1:23" ht="27" customHeight="1" x14ac:dyDescent="0.3">
      <c r="A26" s="104"/>
      <c r="B26" s="104"/>
      <c r="C26" s="104"/>
      <c r="D26" s="172" t="s">
        <v>17</v>
      </c>
      <c r="E26" s="104"/>
      <c r="F26" s="103"/>
      <c r="G26" s="103"/>
      <c r="H26" s="103"/>
      <c r="I26" s="169">
        <v>18.613617021276596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6"/>
    </row>
    <row r="27" spans="1:23" ht="27" customHeight="1" x14ac:dyDescent="0.3">
      <c r="A27" s="103" t="s">
        <v>89</v>
      </c>
      <c r="B27" s="87">
        <v>81</v>
      </c>
      <c r="C27" s="88" t="s">
        <v>6</v>
      </c>
      <c r="D27" s="135" t="s">
        <v>123</v>
      </c>
      <c r="E27" s="127">
        <v>100</v>
      </c>
      <c r="F27" s="8">
        <v>24.9</v>
      </c>
      <c r="G27" s="8">
        <v>17</v>
      </c>
      <c r="H27" s="8">
        <v>6</v>
      </c>
      <c r="I27" s="8">
        <v>255.3</v>
      </c>
      <c r="J27" s="8">
        <v>0.06</v>
      </c>
      <c r="K27" s="8"/>
      <c r="L27" s="8">
        <v>1.38</v>
      </c>
      <c r="M27" s="8">
        <v>0.02</v>
      </c>
      <c r="N27" s="8">
        <v>0</v>
      </c>
      <c r="O27" s="8">
        <v>30.6</v>
      </c>
      <c r="P27" s="8">
        <v>189.69</v>
      </c>
      <c r="Q27" s="8">
        <v>23.5</v>
      </c>
      <c r="R27" s="8">
        <v>1.34</v>
      </c>
      <c r="S27" s="8">
        <v>0</v>
      </c>
      <c r="T27" s="8">
        <v>0</v>
      </c>
      <c r="U27" s="8">
        <v>0</v>
      </c>
      <c r="V27" s="8">
        <v>0</v>
      </c>
      <c r="W27" s="106"/>
    </row>
    <row r="28" spans="1:23" ht="27" customHeight="1" x14ac:dyDescent="0.3">
      <c r="A28" s="103"/>
      <c r="B28" s="103">
        <v>55</v>
      </c>
      <c r="C28" s="103" t="s">
        <v>56</v>
      </c>
      <c r="D28" s="166" t="s">
        <v>100</v>
      </c>
      <c r="E28" s="103">
        <v>180</v>
      </c>
      <c r="F28" s="18">
        <v>4.32</v>
      </c>
      <c r="G28" s="18">
        <v>5.94</v>
      </c>
      <c r="H28" s="18">
        <v>29.52</v>
      </c>
      <c r="I28" s="18">
        <v>187.2</v>
      </c>
      <c r="J28" s="18">
        <v>0.252</v>
      </c>
      <c r="K28" s="18">
        <v>0.13</v>
      </c>
      <c r="L28" s="18">
        <v>0</v>
      </c>
      <c r="M28" s="18">
        <v>0</v>
      </c>
      <c r="N28" s="18">
        <v>0</v>
      </c>
      <c r="O28" s="18">
        <v>17.46</v>
      </c>
      <c r="P28" s="18">
        <v>249</v>
      </c>
      <c r="Q28" s="18">
        <v>166</v>
      </c>
      <c r="R28" s="18">
        <v>5.6</v>
      </c>
      <c r="S28" s="18">
        <v>273.8</v>
      </c>
      <c r="T28" s="18">
        <v>3.0000000000000001E-3</v>
      </c>
      <c r="U28" s="18">
        <v>5.0000000000000001E-3</v>
      </c>
      <c r="V28" s="18">
        <v>0.02</v>
      </c>
      <c r="W28" s="106"/>
    </row>
    <row r="29" spans="1:23" ht="27" customHeight="1" x14ac:dyDescent="0.3">
      <c r="A29" s="103"/>
      <c r="B29" s="103"/>
      <c r="C29" s="131" t="s">
        <v>90</v>
      </c>
      <c r="D29" s="159" t="s">
        <v>91</v>
      </c>
      <c r="E29" s="131">
        <v>200</v>
      </c>
      <c r="F29" s="102">
        <v>5.6</v>
      </c>
      <c r="G29" s="102">
        <v>5</v>
      </c>
      <c r="H29" s="102">
        <v>22</v>
      </c>
      <c r="I29" s="102">
        <v>156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8"/>
      <c r="W29" s="106"/>
    </row>
    <row r="30" spans="1:23" ht="27" customHeight="1" x14ac:dyDescent="0.35">
      <c r="A30" s="104"/>
      <c r="B30" s="23">
        <v>107</v>
      </c>
      <c r="C30" s="23" t="s">
        <v>14</v>
      </c>
      <c r="D30" s="207" t="s">
        <v>93</v>
      </c>
      <c r="E30" s="23">
        <v>200</v>
      </c>
      <c r="F30" s="24">
        <v>8</v>
      </c>
      <c r="G30" s="24">
        <v>2</v>
      </c>
      <c r="H30" s="24">
        <v>22.12</v>
      </c>
      <c r="I30" s="25">
        <v>94.4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106"/>
    </row>
    <row r="31" spans="1:23" ht="27" customHeight="1" x14ac:dyDescent="0.3">
      <c r="A31" s="104"/>
      <c r="B31" s="103"/>
      <c r="C31" s="103"/>
      <c r="D31" s="172" t="s">
        <v>16</v>
      </c>
      <c r="E31" s="105">
        <v>640</v>
      </c>
      <c r="F31" s="105">
        <v>27.530000000000005</v>
      </c>
      <c r="G31" s="105">
        <v>21.92</v>
      </c>
      <c r="H31" s="105">
        <v>87.88</v>
      </c>
      <c r="I31" s="105">
        <v>649.37</v>
      </c>
      <c r="J31" s="105">
        <v>0.31</v>
      </c>
      <c r="K31" s="105">
        <v>0.21000000000000002</v>
      </c>
      <c r="L31" s="105">
        <v>7.38</v>
      </c>
      <c r="M31" s="105">
        <v>19.5</v>
      </c>
      <c r="N31" s="105">
        <v>0</v>
      </c>
      <c r="O31" s="105">
        <v>45.529999999999994</v>
      </c>
      <c r="P31" s="105">
        <v>313.26</v>
      </c>
      <c r="Q31" s="105">
        <v>186.97</v>
      </c>
      <c r="R31" s="105">
        <v>5.83</v>
      </c>
      <c r="S31" s="105">
        <v>477.8</v>
      </c>
      <c r="T31" s="105">
        <v>3.0000000000000001E-3</v>
      </c>
      <c r="U31" s="105">
        <v>5.0000000000000001E-3</v>
      </c>
      <c r="V31" s="105">
        <v>0.11</v>
      </c>
      <c r="W31" s="106"/>
    </row>
    <row r="32" spans="1:23" ht="27" customHeight="1" x14ac:dyDescent="0.3">
      <c r="A32" s="104"/>
      <c r="B32" s="104"/>
      <c r="C32" s="104"/>
      <c r="D32" s="228" t="s">
        <v>17</v>
      </c>
      <c r="E32" s="104">
        <v>0</v>
      </c>
      <c r="F32" s="103"/>
      <c r="G32" s="103"/>
      <c r="H32" s="103"/>
      <c r="I32" s="169">
        <v>27.632765957446807</v>
      </c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6"/>
    </row>
    <row r="33" spans="1:23" ht="27" customHeight="1" x14ac:dyDescent="0.3">
      <c r="A33" s="229"/>
      <c r="B33" s="229"/>
      <c r="C33" s="170"/>
      <c r="D33" s="170"/>
      <c r="E33" s="170">
        <f>E31+E25+E20+E11</f>
        <v>2615</v>
      </c>
      <c r="F33" s="170"/>
      <c r="G33" s="170"/>
      <c r="H33" s="170"/>
      <c r="I33" s="230">
        <f>I32+I26+I21+I12</f>
        <v>107.89638297872339</v>
      </c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</row>
    <row r="34" spans="1:23" ht="23.25" customHeight="1" x14ac:dyDescent="0.3">
      <c r="A34" s="229"/>
      <c r="B34" s="229"/>
      <c r="C34" s="170"/>
      <c r="D34" s="170"/>
      <c r="E34" s="170"/>
      <c r="F34" s="170"/>
      <c r="G34" s="170"/>
      <c r="H34" s="170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</row>
    <row r="35" spans="1:23" ht="23.25" customHeight="1" x14ac:dyDescent="0.3">
      <c r="A35" s="229"/>
      <c r="B35" s="229"/>
      <c r="C35" s="106"/>
      <c r="D35" s="15" t="s">
        <v>104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</row>
    <row r="36" spans="1:23" ht="23.25" customHeight="1" x14ac:dyDescent="0.3">
      <c r="A36" s="229"/>
      <c r="B36" s="229"/>
      <c r="C36" s="106"/>
      <c r="D36" s="15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</row>
    <row r="37" spans="1:23" ht="23.25" customHeight="1" x14ac:dyDescent="0.3">
      <c r="A37" s="229"/>
      <c r="B37" s="229"/>
      <c r="C37" s="106"/>
      <c r="D37" s="15" t="s">
        <v>105</v>
      </c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</row>
    <row r="38" spans="1:23" ht="23.25" customHeight="1" x14ac:dyDescent="0.3">
      <c r="A38" s="229"/>
      <c r="B38" s="229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</row>
  </sheetData>
  <mergeCells count="8">
    <mergeCell ref="J4:N4"/>
    <mergeCell ref="O4:V4"/>
    <mergeCell ref="A4:A5"/>
    <mergeCell ref="B4:B5"/>
    <mergeCell ref="C4:C5"/>
    <mergeCell ref="D4:D5"/>
    <mergeCell ref="E4:E5"/>
    <mergeCell ref="F4:H4"/>
  </mergeCells>
  <pageMargins left="0.25" right="0.25" top="0.75" bottom="0.75" header="0.3" footer="0.3"/>
  <pageSetup paperSize="9" scale="4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2:W42"/>
  <sheetViews>
    <sheetView view="pageBreakPreview" zoomScale="60" zoomScaleNormal="80" workbookViewId="0">
      <selection activeCell="I2" sqref="I2"/>
    </sheetView>
  </sheetViews>
  <sheetFormatPr defaultColWidth="9.1796875" defaultRowHeight="23.25" customHeight="1" x14ac:dyDescent="0.35"/>
  <cols>
    <col min="1" max="2" width="13.1796875" style="20" customWidth="1"/>
    <col min="3" max="3" width="13.1796875" style="19" customWidth="1"/>
    <col min="4" max="4" width="44.81640625" style="19" customWidth="1"/>
    <col min="5" max="8" width="10.26953125" style="19" customWidth="1"/>
    <col min="9" max="9" width="10.26953125" style="15" customWidth="1"/>
    <col min="10" max="22" width="10.26953125" style="19" customWidth="1"/>
    <col min="23" max="16384" width="9.1796875" style="19"/>
  </cols>
  <sheetData>
    <row r="2" spans="1:23" ht="23.25" customHeight="1" x14ac:dyDescent="0.65">
      <c r="A2" s="55"/>
      <c r="B2" s="55"/>
      <c r="C2" s="56"/>
      <c r="D2" s="57" t="s">
        <v>102</v>
      </c>
      <c r="E2" s="58" t="s">
        <v>103</v>
      </c>
      <c r="F2" s="58">
        <v>8</v>
      </c>
      <c r="G2" s="59"/>
      <c r="H2" s="59"/>
      <c r="I2" s="59" t="s">
        <v>140</v>
      </c>
      <c r="J2" s="55"/>
      <c r="K2" s="60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4" spans="1:23" ht="44.25" customHeight="1" x14ac:dyDescent="0.35">
      <c r="A4" s="258" t="s">
        <v>0</v>
      </c>
      <c r="B4" s="260" t="s">
        <v>101</v>
      </c>
      <c r="C4" s="258" t="s">
        <v>34</v>
      </c>
      <c r="D4" s="260" t="s">
        <v>33</v>
      </c>
      <c r="E4" s="260" t="s">
        <v>22</v>
      </c>
      <c r="F4" s="262" t="s">
        <v>18</v>
      </c>
      <c r="G4" s="263"/>
      <c r="H4" s="264"/>
      <c r="I4" s="116" t="s">
        <v>19</v>
      </c>
      <c r="J4" s="256" t="s">
        <v>20</v>
      </c>
      <c r="K4" s="256"/>
      <c r="L4" s="257"/>
      <c r="M4" s="257"/>
      <c r="N4" s="257"/>
      <c r="O4" s="256" t="s">
        <v>21</v>
      </c>
      <c r="P4" s="256"/>
      <c r="Q4" s="256"/>
      <c r="R4" s="256"/>
      <c r="S4" s="256"/>
      <c r="T4" s="256"/>
      <c r="U4" s="256"/>
      <c r="V4" s="256"/>
    </row>
    <row r="5" spans="1:23" ht="49.5" customHeight="1" x14ac:dyDescent="0.35">
      <c r="A5" s="259"/>
      <c r="B5" s="277"/>
      <c r="C5" s="286"/>
      <c r="D5" s="277"/>
      <c r="E5" s="277"/>
      <c r="F5" s="114" t="s">
        <v>23</v>
      </c>
      <c r="G5" s="114" t="s">
        <v>24</v>
      </c>
      <c r="H5" s="114" t="s">
        <v>25</v>
      </c>
      <c r="I5" s="117" t="s">
        <v>26</v>
      </c>
      <c r="J5" s="114" t="s">
        <v>27</v>
      </c>
      <c r="K5" s="114" t="s">
        <v>63</v>
      </c>
      <c r="L5" s="114" t="s">
        <v>28</v>
      </c>
      <c r="M5" s="114" t="s">
        <v>64</v>
      </c>
      <c r="N5" s="114" t="s">
        <v>65</v>
      </c>
      <c r="O5" s="114" t="s">
        <v>29</v>
      </c>
      <c r="P5" s="114" t="s">
        <v>30</v>
      </c>
      <c r="Q5" s="114" t="s">
        <v>31</v>
      </c>
      <c r="R5" s="114" t="s">
        <v>32</v>
      </c>
      <c r="S5" s="114" t="s">
        <v>66</v>
      </c>
      <c r="T5" s="114" t="s">
        <v>67</v>
      </c>
      <c r="U5" s="114" t="s">
        <v>68</v>
      </c>
      <c r="V5" s="114" t="s">
        <v>69</v>
      </c>
    </row>
    <row r="6" spans="1:23" ht="27" customHeight="1" x14ac:dyDescent="0.35">
      <c r="A6" s="193" t="s">
        <v>2</v>
      </c>
      <c r="B6" s="10">
        <v>1</v>
      </c>
      <c r="C6" s="10" t="s">
        <v>15</v>
      </c>
      <c r="D6" s="150" t="s">
        <v>8</v>
      </c>
      <c r="E6" s="10">
        <v>30</v>
      </c>
      <c r="F6" s="9">
        <v>7.32</v>
      </c>
      <c r="G6" s="9">
        <v>7.08</v>
      </c>
      <c r="H6" s="9">
        <v>0</v>
      </c>
      <c r="I6" s="115">
        <v>93</v>
      </c>
      <c r="J6" s="9">
        <v>0.2</v>
      </c>
      <c r="K6" s="9">
        <v>0.1</v>
      </c>
      <c r="L6" s="9">
        <v>0.2</v>
      </c>
      <c r="M6" s="9">
        <v>80</v>
      </c>
      <c r="N6" s="9">
        <v>0.28000000000000003</v>
      </c>
      <c r="O6" s="9">
        <v>264</v>
      </c>
      <c r="P6" s="9">
        <v>150</v>
      </c>
      <c r="Q6" s="9">
        <v>10.5</v>
      </c>
      <c r="R6" s="9">
        <v>0.3</v>
      </c>
      <c r="S6" s="9">
        <v>26.4</v>
      </c>
      <c r="T6" s="9">
        <v>0</v>
      </c>
      <c r="U6" s="9">
        <v>0</v>
      </c>
      <c r="V6" s="9">
        <v>0</v>
      </c>
    </row>
    <row r="7" spans="1:23" ht="27" customHeight="1" x14ac:dyDescent="0.35">
      <c r="A7" s="193"/>
      <c r="B7" s="10">
        <v>164</v>
      </c>
      <c r="C7" s="10" t="s">
        <v>4</v>
      </c>
      <c r="D7" s="157" t="s">
        <v>132</v>
      </c>
      <c r="E7" s="10">
        <v>90</v>
      </c>
      <c r="F7" s="9">
        <v>10.17</v>
      </c>
      <c r="G7" s="9">
        <v>10.44</v>
      </c>
      <c r="H7" s="9">
        <v>33.96</v>
      </c>
      <c r="I7" s="115">
        <v>232.2</v>
      </c>
      <c r="J7" s="9">
        <v>4.4999999999999998E-2</v>
      </c>
      <c r="K7" s="9">
        <v>0</v>
      </c>
      <c r="L7" s="9">
        <v>0.4</v>
      </c>
      <c r="M7" s="9">
        <v>0</v>
      </c>
      <c r="N7" s="9">
        <v>0</v>
      </c>
      <c r="O7" s="9">
        <v>24.28</v>
      </c>
      <c r="P7" s="9">
        <v>80</v>
      </c>
      <c r="Q7" s="9">
        <v>78</v>
      </c>
      <c r="R7" s="9">
        <v>39.200000000000003</v>
      </c>
      <c r="S7" s="9">
        <v>0</v>
      </c>
      <c r="T7" s="9">
        <v>0</v>
      </c>
      <c r="U7" s="9">
        <v>0</v>
      </c>
      <c r="V7" s="9">
        <v>0</v>
      </c>
    </row>
    <row r="8" spans="1:23" ht="27" customHeight="1" x14ac:dyDescent="0.35">
      <c r="A8" s="193"/>
      <c r="B8" s="10">
        <v>56</v>
      </c>
      <c r="C8" s="10" t="s">
        <v>49</v>
      </c>
      <c r="D8" s="152" t="s">
        <v>112</v>
      </c>
      <c r="E8" s="10">
        <v>200</v>
      </c>
      <c r="F8" s="10">
        <v>7.95</v>
      </c>
      <c r="G8" s="10">
        <v>9</v>
      </c>
      <c r="H8" s="10">
        <v>39.869999999999997</v>
      </c>
      <c r="I8" s="118">
        <v>271.87</v>
      </c>
      <c r="J8" s="10">
        <v>0.08</v>
      </c>
      <c r="K8" s="10">
        <v>0.27</v>
      </c>
      <c r="L8" s="10">
        <v>1.1100000000000001</v>
      </c>
      <c r="M8" s="10">
        <v>40</v>
      </c>
      <c r="N8" s="10">
        <v>0.19</v>
      </c>
      <c r="O8" s="10">
        <v>231.68</v>
      </c>
      <c r="P8" s="10">
        <v>210.63</v>
      </c>
      <c r="Q8" s="10">
        <v>39.869999999999997</v>
      </c>
      <c r="R8" s="10">
        <v>0.51</v>
      </c>
      <c r="S8" s="10">
        <v>287.25</v>
      </c>
      <c r="T8" s="10">
        <v>1.7000000000000001E-2</v>
      </c>
      <c r="U8" s="10">
        <v>8.0000000000000002E-3</v>
      </c>
      <c r="V8" s="10">
        <v>0.05</v>
      </c>
    </row>
    <row r="9" spans="1:23" ht="27" customHeight="1" x14ac:dyDescent="0.35">
      <c r="A9" s="193"/>
      <c r="B9" s="131">
        <v>160</v>
      </c>
      <c r="C9" s="131" t="s">
        <v>14</v>
      </c>
      <c r="D9" s="159" t="s">
        <v>133</v>
      </c>
      <c r="E9" s="131">
        <v>200</v>
      </c>
      <c r="F9" s="18">
        <v>0.4</v>
      </c>
      <c r="G9" s="18">
        <v>0.6</v>
      </c>
      <c r="H9" s="18">
        <v>17.8</v>
      </c>
      <c r="I9" s="18">
        <v>78.599999999999994</v>
      </c>
      <c r="J9" s="18">
        <v>0</v>
      </c>
      <c r="K9" s="18">
        <v>0</v>
      </c>
      <c r="L9" s="18">
        <v>7.6</v>
      </c>
      <c r="M9" s="18">
        <v>0</v>
      </c>
      <c r="N9" s="18">
        <v>0</v>
      </c>
      <c r="O9" s="18">
        <v>14.58</v>
      </c>
      <c r="P9" s="18">
        <v>8.24</v>
      </c>
      <c r="Q9" s="18">
        <v>4.4000000000000004</v>
      </c>
      <c r="R9" s="18">
        <v>0.86</v>
      </c>
      <c r="S9" s="18">
        <v>0</v>
      </c>
      <c r="T9" s="18">
        <v>0</v>
      </c>
      <c r="U9" s="18">
        <v>0</v>
      </c>
      <c r="V9" s="18">
        <v>0</v>
      </c>
      <c r="W9" s="45"/>
    </row>
    <row r="10" spans="1:23" ht="27" customHeight="1" x14ac:dyDescent="0.35">
      <c r="A10" s="193"/>
      <c r="B10" s="16">
        <v>119</v>
      </c>
      <c r="C10" s="130" t="s">
        <v>10</v>
      </c>
      <c r="D10" s="213" t="s">
        <v>45</v>
      </c>
      <c r="E10" s="10">
        <v>50</v>
      </c>
      <c r="F10" s="9">
        <v>3.8</v>
      </c>
      <c r="G10" s="9">
        <v>0.4</v>
      </c>
      <c r="H10" s="9">
        <v>24.6</v>
      </c>
      <c r="I10" s="9">
        <v>117.5</v>
      </c>
      <c r="J10" s="27">
        <v>0.05</v>
      </c>
      <c r="K10" s="27">
        <v>0.01</v>
      </c>
      <c r="L10" s="27">
        <v>0</v>
      </c>
      <c r="M10" s="27">
        <v>0</v>
      </c>
      <c r="N10" s="27">
        <v>0</v>
      </c>
      <c r="O10" s="27">
        <v>10</v>
      </c>
      <c r="P10" s="27">
        <v>32.5</v>
      </c>
      <c r="Q10" s="27">
        <v>7</v>
      </c>
      <c r="R10" s="27">
        <v>0.55000000000000004</v>
      </c>
      <c r="S10" s="27">
        <v>46.5</v>
      </c>
      <c r="T10" s="27">
        <v>1.6000000000000001E-3</v>
      </c>
      <c r="U10" s="27">
        <v>3.0000000000000001E-3</v>
      </c>
      <c r="V10" s="31">
        <v>7.25</v>
      </c>
      <c r="W10" s="45"/>
    </row>
    <row r="11" spans="1:23" ht="27" customHeight="1" x14ac:dyDescent="0.35">
      <c r="A11" s="193"/>
      <c r="B11" s="10">
        <v>120</v>
      </c>
      <c r="C11" s="130" t="s">
        <v>11</v>
      </c>
      <c r="D11" s="213" t="s">
        <v>9</v>
      </c>
      <c r="E11" s="10">
        <v>35</v>
      </c>
      <c r="F11" s="9">
        <v>2.31</v>
      </c>
      <c r="G11" s="9">
        <v>0.42</v>
      </c>
      <c r="H11" s="9">
        <v>14.07</v>
      </c>
      <c r="I11" s="9">
        <v>69.3</v>
      </c>
      <c r="J11" s="27">
        <v>0.06</v>
      </c>
      <c r="K11" s="27">
        <v>0.03</v>
      </c>
      <c r="L11" s="27">
        <v>0</v>
      </c>
      <c r="M11" s="27">
        <v>0</v>
      </c>
      <c r="N11" s="27">
        <v>0</v>
      </c>
      <c r="O11" s="27">
        <v>10.15</v>
      </c>
      <c r="P11" s="27">
        <v>52.5</v>
      </c>
      <c r="Q11" s="27">
        <v>16.45</v>
      </c>
      <c r="R11" s="27">
        <v>1.37</v>
      </c>
      <c r="S11" s="27">
        <v>82.25</v>
      </c>
      <c r="T11" s="27">
        <v>1E-3</v>
      </c>
      <c r="U11" s="27">
        <v>2E-3</v>
      </c>
      <c r="V11" s="27">
        <v>0.01</v>
      </c>
      <c r="W11" s="45"/>
    </row>
    <row r="12" spans="1:23" ht="27" customHeight="1" x14ac:dyDescent="0.35">
      <c r="A12" s="193"/>
      <c r="B12" s="16"/>
      <c r="C12" s="130"/>
      <c r="D12" s="137" t="s">
        <v>16</v>
      </c>
      <c r="E12" s="123">
        <f t="shared" ref="E12:V12" si="0">SUM(E6:E11)</f>
        <v>605</v>
      </c>
      <c r="F12" s="123">
        <f t="shared" si="0"/>
        <v>31.95</v>
      </c>
      <c r="G12" s="123">
        <f t="shared" si="0"/>
        <v>27.94</v>
      </c>
      <c r="H12" s="123">
        <f t="shared" si="0"/>
        <v>130.29999999999998</v>
      </c>
      <c r="I12" s="123">
        <f t="shared" si="0"/>
        <v>862.46999999999991</v>
      </c>
      <c r="J12" s="129">
        <f t="shared" si="0"/>
        <v>0.435</v>
      </c>
      <c r="K12" s="129">
        <f t="shared" si="0"/>
        <v>0.41000000000000003</v>
      </c>
      <c r="L12" s="129">
        <f t="shared" si="0"/>
        <v>9.31</v>
      </c>
      <c r="M12" s="129">
        <f t="shared" si="0"/>
        <v>120</v>
      </c>
      <c r="N12" s="129">
        <f t="shared" si="0"/>
        <v>0.47000000000000003</v>
      </c>
      <c r="O12" s="129">
        <f t="shared" si="0"/>
        <v>554.69000000000005</v>
      </c>
      <c r="P12" s="129">
        <f t="shared" si="0"/>
        <v>533.87</v>
      </c>
      <c r="Q12" s="129">
        <f t="shared" si="0"/>
        <v>156.22</v>
      </c>
      <c r="R12" s="129">
        <f t="shared" si="0"/>
        <v>42.789999999999992</v>
      </c>
      <c r="S12" s="129">
        <f t="shared" si="0"/>
        <v>442.4</v>
      </c>
      <c r="T12" s="129">
        <f t="shared" si="0"/>
        <v>1.9600000000000003E-2</v>
      </c>
      <c r="U12" s="129">
        <f t="shared" si="0"/>
        <v>1.2999999999999999E-2</v>
      </c>
      <c r="V12" s="129">
        <f t="shared" si="0"/>
        <v>7.31</v>
      </c>
      <c r="W12" s="45"/>
    </row>
    <row r="13" spans="1:23" ht="27" customHeight="1" x14ac:dyDescent="0.35">
      <c r="A13" s="193"/>
      <c r="B13" s="16"/>
      <c r="C13" s="213"/>
      <c r="D13" s="137" t="s">
        <v>85</v>
      </c>
      <c r="E13" s="123"/>
      <c r="F13" s="9"/>
      <c r="G13" s="9"/>
      <c r="H13" s="9"/>
      <c r="I13" s="120">
        <f>I12/27.2</f>
        <v>31.70845588235294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45"/>
    </row>
    <row r="14" spans="1:23" ht="27" customHeight="1" x14ac:dyDescent="0.35">
      <c r="A14" s="196" t="s">
        <v>3</v>
      </c>
      <c r="B14" s="23">
        <v>28</v>
      </c>
      <c r="C14" s="214" t="s">
        <v>15</v>
      </c>
      <c r="D14" s="88" t="s">
        <v>73</v>
      </c>
      <c r="E14" s="87">
        <v>100</v>
      </c>
      <c r="F14" s="8">
        <v>0.8</v>
      </c>
      <c r="G14" s="8">
        <v>1</v>
      </c>
      <c r="H14" s="8">
        <v>2.6</v>
      </c>
      <c r="I14" s="25">
        <v>14</v>
      </c>
      <c r="J14" s="24">
        <v>0.03</v>
      </c>
      <c r="K14" s="24">
        <v>0.04</v>
      </c>
      <c r="L14" s="24">
        <v>10</v>
      </c>
      <c r="M14" s="24">
        <v>10</v>
      </c>
      <c r="N14" s="24">
        <v>0</v>
      </c>
      <c r="O14" s="24">
        <v>23</v>
      </c>
      <c r="P14" s="24">
        <v>42</v>
      </c>
      <c r="Q14" s="24">
        <v>14</v>
      </c>
      <c r="R14" s="24">
        <v>0.6</v>
      </c>
      <c r="S14" s="24">
        <v>196</v>
      </c>
      <c r="T14" s="24">
        <v>0</v>
      </c>
      <c r="U14" s="24">
        <v>0</v>
      </c>
      <c r="V14" s="24">
        <v>0</v>
      </c>
    </row>
    <row r="15" spans="1:23" ht="27" customHeight="1" x14ac:dyDescent="0.35">
      <c r="A15" s="26"/>
      <c r="B15" s="26">
        <v>34</v>
      </c>
      <c r="C15" s="215" t="s">
        <v>5</v>
      </c>
      <c r="D15" s="159" t="s">
        <v>53</v>
      </c>
      <c r="E15" s="131">
        <v>250</v>
      </c>
      <c r="F15" s="13">
        <v>11.49</v>
      </c>
      <c r="G15" s="13">
        <v>7.05</v>
      </c>
      <c r="H15" s="13">
        <v>17.04</v>
      </c>
      <c r="I15" s="13">
        <v>176.48</v>
      </c>
      <c r="J15" s="32">
        <v>0.21</v>
      </c>
      <c r="K15" s="32">
        <v>0.1</v>
      </c>
      <c r="L15" s="32">
        <v>3.41</v>
      </c>
      <c r="M15" s="32">
        <v>140</v>
      </c>
      <c r="N15" s="32">
        <v>0</v>
      </c>
      <c r="O15" s="32">
        <v>30.49</v>
      </c>
      <c r="P15" s="32">
        <v>126.25</v>
      </c>
      <c r="Q15" s="32">
        <v>36.299999999999997</v>
      </c>
      <c r="R15" s="32">
        <v>2.6</v>
      </c>
      <c r="S15" s="32">
        <v>424.4</v>
      </c>
      <c r="T15" s="32">
        <v>5.0000000000000001E-3</v>
      </c>
      <c r="U15" s="32">
        <v>3.0000000000000001E-3</v>
      </c>
      <c r="V15" s="32">
        <v>0.04</v>
      </c>
    </row>
    <row r="16" spans="1:23" ht="27" customHeight="1" x14ac:dyDescent="0.35">
      <c r="A16" s="216"/>
      <c r="B16" s="87">
        <v>258</v>
      </c>
      <c r="C16" s="88" t="s">
        <v>6</v>
      </c>
      <c r="D16" s="135" t="s">
        <v>84</v>
      </c>
      <c r="E16" s="127">
        <v>100</v>
      </c>
      <c r="F16" s="8">
        <v>14.3</v>
      </c>
      <c r="G16" s="8">
        <v>12.89</v>
      </c>
      <c r="H16" s="8">
        <v>6.65</v>
      </c>
      <c r="I16" s="8">
        <v>200.23</v>
      </c>
      <c r="J16" s="8">
        <v>7.0000000000000007E-2</v>
      </c>
      <c r="K16" s="8">
        <v>0.1</v>
      </c>
      <c r="L16" s="8">
        <v>1.34</v>
      </c>
      <c r="M16" s="8">
        <v>40</v>
      </c>
      <c r="N16" s="8">
        <v>0.03</v>
      </c>
      <c r="O16" s="8">
        <v>16</v>
      </c>
      <c r="P16" s="8">
        <v>127.83</v>
      </c>
      <c r="Q16" s="8">
        <v>19.73</v>
      </c>
      <c r="R16" s="8">
        <v>1.1200000000000001</v>
      </c>
      <c r="S16" s="8">
        <v>191.13</v>
      </c>
      <c r="T16" s="8">
        <v>3.0000000000000001E-3</v>
      </c>
      <c r="U16" s="8">
        <v>2E-3</v>
      </c>
      <c r="V16" s="8">
        <v>0.09</v>
      </c>
    </row>
    <row r="17" spans="1:22" ht="27" customHeight="1" x14ac:dyDescent="0.35">
      <c r="A17" s="216"/>
      <c r="B17" s="129">
        <v>54</v>
      </c>
      <c r="C17" s="190" t="s">
        <v>40</v>
      </c>
      <c r="D17" s="152" t="s">
        <v>35</v>
      </c>
      <c r="E17" s="129">
        <v>180</v>
      </c>
      <c r="F17" s="94">
        <v>8.64</v>
      </c>
      <c r="G17" s="94">
        <v>6.12</v>
      </c>
      <c r="H17" s="94">
        <v>40.68</v>
      </c>
      <c r="I17" s="9">
        <v>252.36</v>
      </c>
      <c r="J17" s="9">
        <v>0.25</v>
      </c>
      <c r="K17" s="9">
        <v>0.12</v>
      </c>
      <c r="L17" s="9">
        <v>0</v>
      </c>
      <c r="M17" s="9">
        <v>20</v>
      </c>
      <c r="N17" s="9">
        <v>0.08</v>
      </c>
      <c r="O17" s="9">
        <v>17.46</v>
      </c>
      <c r="P17" s="9">
        <v>250.65</v>
      </c>
      <c r="Q17" s="9">
        <v>167.99</v>
      </c>
      <c r="R17" s="9">
        <v>5.61</v>
      </c>
      <c r="S17" s="9">
        <v>228.17</v>
      </c>
      <c r="T17" s="9">
        <v>2E-3</v>
      </c>
      <c r="U17" s="9">
        <v>4.0000000000000001E-3</v>
      </c>
      <c r="V17" s="9">
        <v>1.6E-2</v>
      </c>
    </row>
    <row r="18" spans="1:22" ht="27" customHeight="1" x14ac:dyDescent="0.35">
      <c r="A18" s="28"/>
      <c r="B18" s="127">
        <v>98</v>
      </c>
      <c r="C18" s="251" t="s">
        <v>14</v>
      </c>
      <c r="D18" s="135" t="s">
        <v>13</v>
      </c>
      <c r="E18" s="131">
        <v>200</v>
      </c>
      <c r="F18" s="18">
        <v>0.37</v>
      </c>
      <c r="G18" s="18">
        <v>0</v>
      </c>
      <c r="H18" s="18">
        <v>14.85</v>
      </c>
      <c r="I18" s="37">
        <v>59.48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0.21</v>
      </c>
      <c r="P18" s="36">
        <v>0</v>
      </c>
      <c r="Q18" s="36">
        <v>0</v>
      </c>
      <c r="R18" s="36">
        <v>0.02</v>
      </c>
      <c r="S18" s="36">
        <v>0.2</v>
      </c>
      <c r="T18" s="36">
        <v>0</v>
      </c>
      <c r="U18" s="36">
        <v>0</v>
      </c>
      <c r="V18" s="39">
        <v>0</v>
      </c>
    </row>
    <row r="19" spans="1:22" ht="27" customHeight="1" x14ac:dyDescent="0.35">
      <c r="A19" s="28"/>
      <c r="B19" s="134">
        <v>119</v>
      </c>
      <c r="C19" s="135" t="s">
        <v>10</v>
      </c>
      <c r="D19" s="135" t="s">
        <v>45</v>
      </c>
      <c r="E19" s="103">
        <v>20</v>
      </c>
      <c r="F19" s="18">
        <v>1.42</v>
      </c>
      <c r="G19" s="18">
        <v>0.14000000000000001</v>
      </c>
      <c r="H19" s="18">
        <v>8.84</v>
      </c>
      <c r="I19" s="21">
        <v>48</v>
      </c>
      <c r="J19" s="18">
        <v>0.02</v>
      </c>
      <c r="K19" s="18">
        <v>0</v>
      </c>
      <c r="L19" s="18">
        <v>0</v>
      </c>
      <c r="M19" s="18">
        <v>0</v>
      </c>
      <c r="N19" s="18">
        <v>0</v>
      </c>
      <c r="O19" s="18">
        <v>7.4</v>
      </c>
      <c r="P19" s="18">
        <v>43.6</v>
      </c>
      <c r="Q19" s="18">
        <v>13</v>
      </c>
      <c r="R19" s="18">
        <v>0.56000000000000005</v>
      </c>
      <c r="S19" s="18">
        <v>0</v>
      </c>
      <c r="T19" s="18">
        <v>0</v>
      </c>
      <c r="U19" s="18">
        <v>0</v>
      </c>
      <c r="V19" s="18">
        <v>0</v>
      </c>
    </row>
    <row r="20" spans="1:22" ht="27" customHeight="1" x14ac:dyDescent="0.35">
      <c r="A20" s="28"/>
      <c r="B20" s="103">
        <v>120</v>
      </c>
      <c r="C20" s="188" t="s">
        <v>11</v>
      </c>
      <c r="D20" s="156" t="s">
        <v>60</v>
      </c>
      <c r="E20" s="103">
        <v>20</v>
      </c>
      <c r="F20" s="18">
        <v>1.1399999999999999</v>
      </c>
      <c r="G20" s="18">
        <v>0.22</v>
      </c>
      <c r="H20" s="18">
        <v>7.44</v>
      </c>
      <c r="I20" s="21">
        <v>36.26</v>
      </c>
      <c r="J20" s="18">
        <v>0.22</v>
      </c>
      <c r="K20" s="18">
        <v>0</v>
      </c>
      <c r="L20" s="18">
        <v>0.08</v>
      </c>
      <c r="M20" s="18">
        <v>0</v>
      </c>
      <c r="N20" s="18">
        <v>0</v>
      </c>
      <c r="O20" s="18">
        <v>6.8</v>
      </c>
      <c r="P20" s="18">
        <v>24</v>
      </c>
      <c r="Q20" s="18">
        <v>8.1999999999999993</v>
      </c>
      <c r="R20" s="18">
        <v>0.46</v>
      </c>
      <c r="S20" s="18">
        <v>0</v>
      </c>
      <c r="T20" s="18">
        <v>0</v>
      </c>
      <c r="U20" s="18">
        <v>0</v>
      </c>
      <c r="V20" s="18">
        <v>0</v>
      </c>
    </row>
    <row r="21" spans="1:22" ht="27" customHeight="1" x14ac:dyDescent="0.35">
      <c r="A21" s="28"/>
      <c r="B21" s="28"/>
      <c r="C21" s="217"/>
      <c r="D21" s="137" t="s">
        <v>16</v>
      </c>
      <c r="E21" s="17">
        <f>SUM(E14:E20)</f>
        <v>870</v>
      </c>
      <c r="F21" s="87">
        <f t="shared" ref="F21:V21" si="1">SUM(F14:F20)</f>
        <v>38.160000000000004</v>
      </c>
      <c r="G21" s="87">
        <f t="shared" si="1"/>
        <v>27.42</v>
      </c>
      <c r="H21" s="87">
        <f t="shared" si="1"/>
        <v>98.1</v>
      </c>
      <c r="I21" s="7">
        <f t="shared" si="1"/>
        <v>786.81</v>
      </c>
      <c r="J21" s="23">
        <f t="shared" si="1"/>
        <v>0.8</v>
      </c>
      <c r="K21" s="23">
        <f t="shared" si="1"/>
        <v>0.36</v>
      </c>
      <c r="L21" s="23">
        <f t="shared" si="1"/>
        <v>14.83</v>
      </c>
      <c r="M21" s="23">
        <f t="shared" si="1"/>
        <v>210</v>
      </c>
      <c r="N21" s="23">
        <f t="shared" si="1"/>
        <v>0.11</v>
      </c>
      <c r="O21" s="23">
        <f t="shared" si="1"/>
        <v>101.35999999999999</v>
      </c>
      <c r="P21" s="23">
        <f t="shared" si="1"/>
        <v>614.33000000000004</v>
      </c>
      <c r="Q21" s="23">
        <f t="shared" si="1"/>
        <v>259.22000000000003</v>
      </c>
      <c r="R21" s="23">
        <f t="shared" si="1"/>
        <v>10.97</v>
      </c>
      <c r="S21" s="23">
        <f t="shared" si="1"/>
        <v>1039.9000000000001</v>
      </c>
      <c r="T21" s="23">
        <f t="shared" si="1"/>
        <v>0.01</v>
      </c>
      <c r="U21" s="23">
        <f t="shared" si="1"/>
        <v>9.0000000000000011E-3</v>
      </c>
      <c r="V21" s="23">
        <f t="shared" si="1"/>
        <v>0.14600000000000002</v>
      </c>
    </row>
    <row r="22" spans="1:22" ht="27" customHeight="1" x14ac:dyDescent="0.35">
      <c r="A22" s="28"/>
      <c r="B22" s="28"/>
      <c r="C22" s="217"/>
      <c r="D22" s="137" t="s">
        <v>17</v>
      </c>
      <c r="E22" s="149"/>
      <c r="F22" s="149"/>
      <c r="G22" s="149"/>
      <c r="H22" s="149"/>
      <c r="I22" s="7">
        <f>I21/27.2</f>
        <v>28.926838235294117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ht="27" customHeight="1" x14ac:dyDescent="0.35">
      <c r="A23" s="23" t="s">
        <v>86</v>
      </c>
      <c r="B23" s="87"/>
      <c r="C23" s="127" t="s">
        <v>87</v>
      </c>
      <c r="D23" s="150" t="s">
        <v>96</v>
      </c>
      <c r="E23" s="87">
        <v>20</v>
      </c>
      <c r="F23" s="8">
        <v>0.17</v>
      </c>
      <c r="G23" s="8">
        <v>1.69</v>
      </c>
      <c r="H23" s="8">
        <v>14.9</v>
      </c>
      <c r="I23" s="11">
        <v>224</v>
      </c>
      <c r="J23" s="8">
        <v>0.02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14</v>
      </c>
      <c r="Q23" s="8">
        <v>0.5</v>
      </c>
      <c r="R23" s="8">
        <v>0.28999999999999998</v>
      </c>
      <c r="S23" s="8">
        <v>0</v>
      </c>
      <c r="T23" s="8">
        <v>0</v>
      </c>
      <c r="U23" s="8">
        <v>0</v>
      </c>
      <c r="V23" s="8">
        <v>0</v>
      </c>
    </row>
    <row r="24" spans="1:22" ht="27" customHeight="1" x14ac:dyDescent="0.35">
      <c r="A24" s="23"/>
      <c r="B24" s="87">
        <v>113</v>
      </c>
      <c r="C24" s="127" t="s">
        <v>1</v>
      </c>
      <c r="D24" s="150" t="s">
        <v>7</v>
      </c>
      <c r="E24" s="87">
        <v>200</v>
      </c>
      <c r="F24" s="8">
        <v>0.2</v>
      </c>
      <c r="G24" s="8">
        <v>0</v>
      </c>
      <c r="H24" s="8">
        <v>11</v>
      </c>
      <c r="I24" s="119">
        <v>45.6</v>
      </c>
      <c r="J24" s="8">
        <v>0</v>
      </c>
      <c r="K24" s="8">
        <v>0</v>
      </c>
      <c r="L24" s="8">
        <v>2.6</v>
      </c>
      <c r="M24" s="8">
        <v>0</v>
      </c>
      <c r="N24" s="8">
        <v>0</v>
      </c>
      <c r="O24" s="8">
        <v>15.64</v>
      </c>
      <c r="P24" s="8">
        <v>8.8000000000000007</v>
      </c>
      <c r="Q24" s="8">
        <v>4.72</v>
      </c>
      <c r="R24" s="8">
        <v>0.8</v>
      </c>
      <c r="S24" s="8">
        <v>15.34</v>
      </c>
      <c r="T24" s="8">
        <v>0</v>
      </c>
      <c r="U24" s="8">
        <v>0</v>
      </c>
      <c r="V24" s="8">
        <v>0</v>
      </c>
    </row>
    <row r="25" spans="1:22" ht="27" customHeight="1" x14ac:dyDescent="0.35">
      <c r="A25" s="28"/>
      <c r="B25" s="10">
        <v>21</v>
      </c>
      <c r="C25" s="127" t="s">
        <v>15</v>
      </c>
      <c r="D25" s="151" t="s">
        <v>88</v>
      </c>
      <c r="E25" s="127">
        <v>200</v>
      </c>
      <c r="F25" s="8">
        <v>2.02</v>
      </c>
      <c r="G25" s="8">
        <v>0.83</v>
      </c>
      <c r="H25" s="8">
        <v>34.869999999999997</v>
      </c>
      <c r="I25" s="8">
        <v>114.62</v>
      </c>
      <c r="J25" s="24">
        <v>0</v>
      </c>
      <c r="K25" s="24">
        <v>0</v>
      </c>
      <c r="L25" s="24">
        <v>20.51</v>
      </c>
      <c r="M25" s="24">
        <v>0</v>
      </c>
      <c r="N25" s="24">
        <v>0</v>
      </c>
      <c r="O25" s="24">
        <v>53.8</v>
      </c>
      <c r="P25" s="24">
        <v>0</v>
      </c>
      <c r="Q25" s="24">
        <v>28.28</v>
      </c>
      <c r="R25" s="24">
        <v>2.2799999999999998</v>
      </c>
      <c r="S25" s="24">
        <v>0</v>
      </c>
      <c r="T25" s="24">
        <v>0</v>
      </c>
      <c r="U25" s="24">
        <v>0</v>
      </c>
      <c r="V25" s="27">
        <v>0</v>
      </c>
    </row>
    <row r="26" spans="1:22" ht="27" customHeight="1" x14ac:dyDescent="0.35">
      <c r="A26" s="28"/>
      <c r="B26" s="23"/>
      <c r="C26" s="197"/>
      <c r="D26" s="153" t="s">
        <v>16</v>
      </c>
      <c r="E26" s="17">
        <v>420</v>
      </c>
      <c r="F26" s="8">
        <v>3.04</v>
      </c>
      <c r="G26" s="8">
        <v>5.92</v>
      </c>
      <c r="H26" s="8">
        <v>50.87</v>
      </c>
      <c r="I26" s="119">
        <v>382.22</v>
      </c>
      <c r="J26" s="24">
        <v>0</v>
      </c>
      <c r="K26" s="24">
        <v>0</v>
      </c>
      <c r="L26" s="24">
        <v>20.51</v>
      </c>
      <c r="M26" s="24">
        <v>2.4</v>
      </c>
      <c r="N26" s="24">
        <v>0</v>
      </c>
      <c r="O26" s="24">
        <v>54</v>
      </c>
      <c r="P26" s="24">
        <v>0.02</v>
      </c>
      <c r="Q26" s="24">
        <v>28.28</v>
      </c>
      <c r="R26" s="24">
        <v>2.2799999999999998</v>
      </c>
      <c r="S26" s="24">
        <v>0</v>
      </c>
      <c r="T26" s="24">
        <v>0</v>
      </c>
      <c r="U26" s="24">
        <v>0</v>
      </c>
      <c r="V26" s="24">
        <v>0</v>
      </c>
    </row>
    <row r="27" spans="1:22" ht="27" customHeight="1" x14ac:dyDescent="0.35">
      <c r="A27" s="28"/>
      <c r="B27" s="28"/>
      <c r="C27" s="218"/>
      <c r="D27" s="153" t="s">
        <v>17</v>
      </c>
      <c r="E27" s="12"/>
      <c r="F27" s="87"/>
      <c r="G27" s="87"/>
      <c r="H27" s="87"/>
      <c r="I27" s="121">
        <v>16.264680851063829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ht="27" customHeight="1" x14ac:dyDescent="0.35">
      <c r="A28" s="23" t="s">
        <v>89</v>
      </c>
      <c r="B28" s="23">
        <v>74</v>
      </c>
      <c r="C28" s="197" t="s">
        <v>6</v>
      </c>
      <c r="D28" s="151" t="s">
        <v>114</v>
      </c>
      <c r="E28" s="127">
        <v>100</v>
      </c>
      <c r="F28" s="8">
        <v>10.6</v>
      </c>
      <c r="G28" s="8">
        <v>18.899999999999999</v>
      </c>
      <c r="H28" s="8">
        <v>8</v>
      </c>
      <c r="I28" s="95">
        <v>215.9</v>
      </c>
      <c r="J28" s="24">
        <v>0.08</v>
      </c>
      <c r="K28" s="24">
        <v>0</v>
      </c>
      <c r="L28" s="24">
        <v>0</v>
      </c>
      <c r="M28" s="24">
        <v>0</v>
      </c>
      <c r="N28" s="24">
        <v>0</v>
      </c>
      <c r="O28" s="24">
        <v>27.48</v>
      </c>
      <c r="P28" s="24">
        <v>111.9</v>
      </c>
      <c r="Q28" s="24">
        <v>14.48</v>
      </c>
      <c r="R28" s="24">
        <v>1.46</v>
      </c>
      <c r="S28" s="24"/>
      <c r="T28" s="24">
        <v>0</v>
      </c>
      <c r="U28" s="24">
        <v>0</v>
      </c>
      <c r="V28" s="27">
        <v>0</v>
      </c>
    </row>
    <row r="29" spans="1:22" ht="27" customHeight="1" x14ac:dyDescent="0.35">
      <c r="A29" s="23"/>
      <c r="B29" s="127">
        <v>53</v>
      </c>
      <c r="C29" s="251" t="s">
        <v>50</v>
      </c>
      <c r="D29" s="151" t="s">
        <v>48</v>
      </c>
      <c r="E29" s="103">
        <v>180</v>
      </c>
      <c r="F29" s="102">
        <v>4.01</v>
      </c>
      <c r="G29" s="102">
        <v>5.89</v>
      </c>
      <c r="H29" s="102">
        <v>40.72</v>
      </c>
      <c r="I29" s="39">
        <v>229.79</v>
      </c>
      <c r="J29" s="39">
        <v>0.04</v>
      </c>
      <c r="K29" s="39">
        <v>0.03</v>
      </c>
      <c r="L29" s="39">
        <v>0</v>
      </c>
      <c r="M29" s="39">
        <v>20</v>
      </c>
      <c r="N29" s="39">
        <v>0.11</v>
      </c>
      <c r="O29" s="39">
        <v>7.55</v>
      </c>
      <c r="P29" s="39">
        <v>80.81</v>
      </c>
      <c r="Q29" s="39">
        <v>26.19</v>
      </c>
      <c r="R29" s="39">
        <v>0.55000000000000004</v>
      </c>
      <c r="S29" s="39">
        <v>51.93</v>
      </c>
      <c r="T29" s="39">
        <v>1E-3</v>
      </c>
      <c r="U29" s="39">
        <v>8.0000000000000002E-3</v>
      </c>
      <c r="V29" s="36">
        <v>0.03</v>
      </c>
    </row>
    <row r="30" spans="1:22" ht="27" customHeight="1" x14ac:dyDescent="0.35">
      <c r="A30" s="23"/>
      <c r="B30" s="23"/>
      <c r="C30" s="197" t="s">
        <v>90</v>
      </c>
      <c r="D30" s="135" t="s">
        <v>91</v>
      </c>
      <c r="E30" s="127">
        <v>200</v>
      </c>
      <c r="F30" s="13">
        <v>5.6</v>
      </c>
      <c r="G30" s="13">
        <v>5</v>
      </c>
      <c r="H30" s="13">
        <v>22</v>
      </c>
      <c r="I30" s="13">
        <v>156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27"/>
    </row>
    <row r="31" spans="1:22" ht="27" customHeight="1" x14ac:dyDescent="0.35">
      <c r="A31" s="23"/>
      <c r="B31" s="134">
        <v>119</v>
      </c>
      <c r="C31" s="135" t="s">
        <v>10</v>
      </c>
      <c r="D31" s="135" t="s">
        <v>45</v>
      </c>
      <c r="E31" s="103">
        <v>20</v>
      </c>
      <c r="F31" s="18">
        <v>1.42</v>
      </c>
      <c r="G31" s="18">
        <v>0.14000000000000001</v>
      </c>
      <c r="H31" s="18">
        <v>8.84</v>
      </c>
      <c r="I31" s="21">
        <v>48</v>
      </c>
      <c r="J31" s="18">
        <v>0.02</v>
      </c>
      <c r="K31" s="18">
        <v>0</v>
      </c>
      <c r="L31" s="18">
        <v>0</v>
      </c>
      <c r="M31" s="18">
        <v>0</v>
      </c>
      <c r="N31" s="18">
        <v>0</v>
      </c>
      <c r="O31" s="18">
        <v>7.4</v>
      </c>
      <c r="P31" s="18">
        <v>43.6</v>
      </c>
      <c r="Q31" s="18">
        <v>13</v>
      </c>
      <c r="R31" s="18">
        <v>0.56000000000000005</v>
      </c>
      <c r="S31" s="18">
        <v>0</v>
      </c>
      <c r="T31" s="18">
        <v>0</v>
      </c>
      <c r="U31" s="18">
        <v>0</v>
      </c>
      <c r="V31" s="18">
        <v>0</v>
      </c>
    </row>
    <row r="32" spans="1:22" ht="27" customHeight="1" x14ac:dyDescent="0.35">
      <c r="A32" s="28"/>
      <c r="B32" s="23">
        <v>107</v>
      </c>
      <c r="C32" s="23" t="s">
        <v>14</v>
      </c>
      <c r="D32" s="207" t="s">
        <v>93</v>
      </c>
      <c r="E32" s="23">
        <v>200</v>
      </c>
      <c r="F32" s="24">
        <v>8</v>
      </c>
      <c r="G32" s="24">
        <v>2</v>
      </c>
      <c r="H32" s="24">
        <v>22.12</v>
      </c>
      <c r="I32" s="25">
        <v>94.4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</row>
    <row r="33" spans="1:22" ht="27" customHeight="1" x14ac:dyDescent="0.35">
      <c r="A33" s="28"/>
      <c r="B33" s="23"/>
      <c r="C33" s="26"/>
      <c r="D33" s="153" t="s">
        <v>16</v>
      </c>
      <c r="E33" s="17">
        <f>SUM(E28:E32)</f>
        <v>700</v>
      </c>
      <c r="F33" s="17">
        <f t="shared" ref="F33:V33" si="2">SUM(F28:F32)</f>
        <v>29.630000000000003</v>
      </c>
      <c r="G33" s="17">
        <f t="shared" si="2"/>
        <v>31.93</v>
      </c>
      <c r="H33" s="17">
        <f t="shared" si="2"/>
        <v>101.68</v>
      </c>
      <c r="I33" s="17">
        <f t="shared" si="2"/>
        <v>744.09</v>
      </c>
      <c r="J33" s="29">
        <f t="shared" si="2"/>
        <v>0.13999999999999999</v>
      </c>
      <c r="K33" s="29">
        <f t="shared" si="2"/>
        <v>0.03</v>
      </c>
      <c r="L33" s="29">
        <f t="shared" si="2"/>
        <v>0</v>
      </c>
      <c r="M33" s="29">
        <f t="shared" si="2"/>
        <v>20</v>
      </c>
      <c r="N33" s="29">
        <f t="shared" si="2"/>
        <v>0.11</v>
      </c>
      <c r="O33" s="29">
        <f t="shared" si="2"/>
        <v>42.43</v>
      </c>
      <c r="P33" s="29">
        <f t="shared" si="2"/>
        <v>236.31</v>
      </c>
      <c r="Q33" s="29">
        <f t="shared" si="2"/>
        <v>53.67</v>
      </c>
      <c r="R33" s="29">
        <f t="shared" si="2"/>
        <v>2.57</v>
      </c>
      <c r="S33" s="29">
        <f t="shared" si="2"/>
        <v>51.93</v>
      </c>
      <c r="T33" s="29">
        <f t="shared" si="2"/>
        <v>1E-3</v>
      </c>
      <c r="U33" s="29">
        <f t="shared" si="2"/>
        <v>8.0000000000000002E-3</v>
      </c>
      <c r="V33" s="29">
        <f t="shared" si="2"/>
        <v>0.03</v>
      </c>
    </row>
    <row r="34" spans="1:22" ht="27" customHeight="1" x14ac:dyDescent="0.35">
      <c r="A34" s="28"/>
      <c r="B34" s="28"/>
      <c r="C34" s="28"/>
      <c r="D34" s="219" t="s">
        <v>17</v>
      </c>
      <c r="E34" s="12">
        <v>0</v>
      </c>
      <c r="F34" s="87"/>
      <c r="G34" s="87"/>
      <c r="H34" s="87"/>
      <c r="I34" s="121">
        <v>33.191914893617025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ht="27" customHeight="1" x14ac:dyDescent="0.5">
      <c r="A35" s="62"/>
      <c r="B35" s="61"/>
      <c r="C35" s="65"/>
      <c r="D35" s="65"/>
      <c r="E35" s="122">
        <f>E33+E26+E21+E12</f>
        <v>2595</v>
      </c>
      <c r="F35" s="65"/>
      <c r="G35" s="65"/>
      <c r="H35" s="65"/>
      <c r="I35" s="101">
        <f>I34+I27+I22+I13</f>
        <v>110.0918898623279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3.25" customHeight="1" x14ac:dyDescent="0.5">
      <c r="A36" s="62"/>
      <c r="B36" s="62"/>
      <c r="C36" s="61"/>
      <c r="D36" s="61"/>
      <c r="E36" s="61"/>
      <c r="F36" s="61"/>
      <c r="G36" s="61"/>
      <c r="H36" s="61"/>
    </row>
    <row r="37" spans="1:22" ht="23.25" customHeight="1" x14ac:dyDescent="0.5">
      <c r="A37" s="62"/>
      <c r="B37" s="62"/>
      <c r="C37" s="61"/>
      <c r="D37" s="61"/>
      <c r="E37" s="61"/>
      <c r="F37" s="61"/>
      <c r="G37" s="61"/>
      <c r="H37" s="61"/>
    </row>
    <row r="38" spans="1:22" ht="23.25" customHeight="1" x14ac:dyDescent="0.5">
      <c r="A38" s="62"/>
      <c r="B38" s="62"/>
      <c r="C38" s="61"/>
      <c r="D38" s="61"/>
      <c r="E38" s="61"/>
      <c r="F38" s="61"/>
      <c r="G38" s="61"/>
      <c r="H38" s="61"/>
    </row>
    <row r="39" spans="1:22" ht="23.25" customHeight="1" x14ac:dyDescent="0.5">
      <c r="A39" s="62"/>
      <c r="B39" s="62"/>
      <c r="C39" s="61"/>
      <c r="D39" s="61"/>
      <c r="E39" s="61"/>
      <c r="F39" s="61"/>
      <c r="G39" s="61"/>
      <c r="H39" s="61"/>
    </row>
    <row r="40" spans="1:22" ht="23.25" customHeight="1" x14ac:dyDescent="0.5">
      <c r="A40" s="62"/>
      <c r="B40" s="62"/>
      <c r="C40" s="61"/>
      <c r="D40" s="61" t="s">
        <v>104</v>
      </c>
      <c r="E40" s="61"/>
      <c r="F40" s="61"/>
      <c r="G40" s="61"/>
      <c r="H40" s="61"/>
    </row>
    <row r="41" spans="1:22" ht="23.25" customHeight="1" x14ac:dyDescent="0.5">
      <c r="A41" s="62"/>
      <c r="B41" s="62"/>
      <c r="C41" s="61"/>
      <c r="D41" s="61"/>
      <c r="E41" s="61"/>
      <c r="F41" s="61"/>
      <c r="G41" s="61"/>
      <c r="H41" s="61"/>
    </row>
    <row r="42" spans="1:22" ht="23.25" customHeight="1" x14ac:dyDescent="0.5">
      <c r="A42" s="62"/>
      <c r="B42" s="62"/>
      <c r="C42" s="61"/>
      <c r="D42" s="61" t="s">
        <v>105</v>
      </c>
      <c r="E42" s="61"/>
      <c r="F42" s="61"/>
      <c r="G42" s="61"/>
      <c r="H42" s="61"/>
    </row>
  </sheetData>
  <mergeCells count="8">
    <mergeCell ref="E4:E5"/>
    <mergeCell ref="J4:N4"/>
    <mergeCell ref="O4:V4"/>
    <mergeCell ref="A4:A5"/>
    <mergeCell ref="B4:B5"/>
    <mergeCell ref="C4:C5"/>
    <mergeCell ref="D4:D5"/>
    <mergeCell ref="F4:H4"/>
  </mergeCells>
  <pageMargins left="0.7" right="0.7" top="0.75" bottom="0.75" header="0.3" footer="0.3"/>
  <pageSetup paperSize="9" scale="4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2:V43"/>
  <sheetViews>
    <sheetView view="pageBreakPreview" zoomScale="60" zoomScaleNormal="80" workbookViewId="0">
      <selection activeCell="I2" sqref="I2"/>
    </sheetView>
  </sheetViews>
  <sheetFormatPr defaultColWidth="9.1796875" defaultRowHeight="15" x14ac:dyDescent="0.3"/>
  <cols>
    <col min="1" max="2" width="13.26953125" style="22" customWidth="1"/>
    <col min="3" max="3" width="13.26953125" style="15" customWidth="1"/>
    <col min="4" max="4" width="56.1796875" style="15" customWidth="1"/>
    <col min="5" max="22" width="10.54296875" style="15" customWidth="1"/>
    <col min="23" max="16384" width="9.1796875" style="15"/>
  </cols>
  <sheetData>
    <row r="2" spans="1:22" ht="32.5" x14ac:dyDescent="0.65">
      <c r="A2" s="55"/>
      <c r="B2" s="55"/>
      <c r="C2" s="56"/>
      <c r="D2" s="57" t="s">
        <v>102</v>
      </c>
      <c r="E2" s="58" t="s">
        <v>103</v>
      </c>
      <c r="F2" s="58">
        <v>9</v>
      </c>
      <c r="G2" s="59"/>
      <c r="H2" s="59"/>
      <c r="I2" s="59" t="s">
        <v>140</v>
      </c>
      <c r="J2" s="55"/>
      <c r="K2" s="60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4" spans="1:22" ht="24.75" customHeight="1" x14ac:dyDescent="0.3">
      <c r="A4" s="258" t="s">
        <v>0</v>
      </c>
      <c r="B4" s="260" t="s">
        <v>101</v>
      </c>
      <c r="C4" s="258" t="s">
        <v>34</v>
      </c>
      <c r="D4" s="260" t="s">
        <v>33</v>
      </c>
      <c r="E4" s="260" t="s">
        <v>22</v>
      </c>
      <c r="F4" s="262" t="s">
        <v>18</v>
      </c>
      <c r="G4" s="263"/>
      <c r="H4" s="264"/>
      <c r="I4" s="53" t="s">
        <v>19</v>
      </c>
      <c r="J4" s="256" t="s">
        <v>20</v>
      </c>
      <c r="K4" s="256"/>
      <c r="L4" s="257"/>
      <c r="M4" s="257"/>
      <c r="N4" s="257"/>
      <c r="O4" s="256" t="s">
        <v>21</v>
      </c>
      <c r="P4" s="256"/>
      <c r="Q4" s="256"/>
      <c r="R4" s="256"/>
      <c r="S4" s="256"/>
      <c r="T4" s="256"/>
      <c r="U4" s="256"/>
      <c r="V4" s="256"/>
    </row>
    <row r="5" spans="1:22" ht="24.75" customHeight="1" x14ac:dyDescent="0.3">
      <c r="A5" s="259"/>
      <c r="B5" s="261"/>
      <c r="C5" s="259"/>
      <c r="D5" s="261"/>
      <c r="E5" s="261"/>
      <c r="F5" s="54" t="s">
        <v>23</v>
      </c>
      <c r="G5" s="54" t="s">
        <v>24</v>
      </c>
      <c r="H5" s="54" t="s">
        <v>25</v>
      </c>
      <c r="I5" s="53" t="s">
        <v>26</v>
      </c>
      <c r="J5" s="54" t="s">
        <v>27</v>
      </c>
      <c r="K5" s="54" t="s">
        <v>63</v>
      </c>
      <c r="L5" s="54" t="s">
        <v>28</v>
      </c>
      <c r="M5" s="54" t="s">
        <v>64</v>
      </c>
      <c r="N5" s="54" t="s">
        <v>65</v>
      </c>
      <c r="O5" s="54" t="s">
        <v>29</v>
      </c>
      <c r="P5" s="54" t="s">
        <v>30</v>
      </c>
      <c r="Q5" s="54" t="s">
        <v>31</v>
      </c>
      <c r="R5" s="54" t="s">
        <v>32</v>
      </c>
      <c r="S5" s="54" t="s">
        <v>66</v>
      </c>
      <c r="T5" s="54" t="s">
        <v>67</v>
      </c>
      <c r="U5" s="54" t="s">
        <v>68</v>
      </c>
      <c r="V5" s="54" t="s">
        <v>69</v>
      </c>
    </row>
    <row r="6" spans="1:22" ht="27" customHeight="1" x14ac:dyDescent="0.3">
      <c r="A6" s="87" t="s">
        <v>2</v>
      </c>
      <c r="B6" s="10">
        <v>348</v>
      </c>
      <c r="C6" s="10" t="s">
        <v>15</v>
      </c>
      <c r="D6" s="150" t="s">
        <v>115</v>
      </c>
      <c r="E6" s="10">
        <v>121</v>
      </c>
      <c r="F6" s="9">
        <v>5.48</v>
      </c>
      <c r="G6" s="9">
        <v>12.56</v>
      </c>
      <c r="H6" s="9">
        <v>43.61</v>
      </c>
      <c r="I6" s="9">
        <f>SUM(F6:H6)</f>
        <v>61.65</v>
      </c>
      <c r="J6" s="9">
        <v>0.1</v>
      </c>
      <c r="K6" s="9">
        <v>7.0000000000000007E-2</v>
      </c>
      <c r="L6" s="9">
        <v>0.02</v>
      </c>
      <c r="M6" s="9">
        <v>40</v>
      </c>
      <c r="N6" s="9">
        <v>0.18</v>
      </c>
      <c r="O6" s="9">
        <v>19.57</v>
      </c>
      <c r="P6" s="9">
        <v>70.42</v>
      </c>
      <c r="Q6" s="9">
        <v>24.06</v>
      </c>
      <c r="R6" s="9">
        <v>1.35</v>
      </c>
      <c r="S6" s="9">
        <v>101.56</v>
      </c>
      <c r="T6" s="9">
        <v>1E-3</v>
      </c>
      <c r="U6" s="9">
        <v>2.0000000000000001E-4</v>
      </c>
      <c r="V6" s="9">
        <v>0.01</v>
      </c>
    </row>
    <row r="7" spans="1:22" s="6" customFormat="1" ht="27" customHeight="1" x14ac:dyDescent="0.3">
      <c r="A7" s="10"/>
      <c r="B7" s="10">
        <v>67</v>
      </c>
      <c r="C7" s="130" t="s">
        <v>49</v>
      </c>
      <c r="D7" s="213" t="s">
        <v>79</v>
      </c>
      <c r="E7" s="10">
        <v>200</v>
      </c>
      <c r="F7" s="9">
        <v>25</v>
      </c>
      <c r="G7" s="9">
        <v>26</v>
      </c>
      <c r="H7" s="9">
        <v>3.6</v>
      </c>
      <c r="I7" s="9">
        <v>348.6</v>
      </c>
      <c r="J7" s="9">
        <v>0.1</v>
      </c>
      <c r="K7" s="9">
        <v>0.69</v>
      </c>
      <c r="L7" s="9">
        <v>0.37</v>
      </c>
      <c r="M7" s="9">
        <v>310</v>
      </c>
      <c r="N7" s="9">
        <v>3.83</v>
      </c>
      <c r="O7" s="9">
        <v>299.25</v>
      </c>
      <c r="P7" s="9">
        <v>403.42</v>
      </c>
      <c r="Q7" s="9">
        <v>30.23</v>
      </c>
      <c r="R7" s="9">
        <v>3.73</v>
      </c>
      <c r="S7" s="9">
        <v>274.95</v>
      </c>
      <c r="T7" s="9">
        <v>5.0000000000000001E-3</v>
      </c>
      <c r="U7" s="9">
        <v>4.3999999999999997E-2</v>
      </c>
      <c r="V7" s="9">
        <v>0.01</v>
      </c>
    </row>
    <row r="8" spans="1:22" s="6" customFormat="1" ht="27" customHeight="1" x14ac:dyDescent="0.3">
      <c r="A8" s="10"/>
      <c r="B8" s="129">
        <v>113</v>
      </c>
      <c r="C8" s="127" t="s">
        <v>1</v>
      </c>
      <c r="D8" s="133" t="s">
        <v>7</v>
      </c>
      <c r="E8" s="87">
        <v>200</v>
      </c>
      <c r="F8" s="8">
        <v>0.04</v>
      </c>
      <c r="G8" s="8">
        <v>0</v>
      </c>
      <c r="H8" s="8">
        <v>7.4</v>
      </c>
      <c r="I8" s="11">
        <v>30.26</v>
      </c>
      <c r="J8" s="8">
        <v>0</v>
      </c>
      <c r="K8" s="8">
        <v>0</v>
      </c>
      <c r="L8" s="8">
        <v>0.8</v>
      </c>
      <c r="M8" s="8">
        <v>0</v>
      </c>
      <c r="N8" s="8">
        <v>0</v>
      </c>
      <c r="O8" s="8">
        <v>2.02</v>
      </c>
      <c r="P8" s="8">
        <v>0.99</v>
      </c>
      <c r="Q8" s="8">
        <v>0.55000000000000004</v>
      </c>
      <c r="R8" s="8">
        <v>0.05</v>
      </c>
      <c r="S8" s="8">
        <v>7.05</v>
      </c>
      <c r="T8" s="8">
        <v>0</v>
      </c>
      <c r="U8" s="8">
        <v>0</v>
      </c>
      <c r="V8" s="8">
        <v>0</v>
      </c>
    </row>
    <row r="9" spans="1:22" s="6" customFormat="1" ht="27" customHeight="1" x14ac:dyDescent="0.3">
      <c r="A9" s="10"/>
      <c r="B9" s="103">
        <v>121</v>
      </c>
      <c r="C9" s="135" t="s">
        <v>10</v>
      </c>
      <c r="D9" s="135" t="s">
        <v>41</v>
      </c>
      <c r="E9" s="127">
        <v>60</v>
      </c>
      <c r="F9" s="8">
        <v>4.5</v>
      </c>
      <c r="G9" s="8">
        <v>1.74</v>
      </c>
      <c r="H9" s="8">
        <v>28.08</v>
      </c>
      <c r="I9" s="8">
        <v>157.19999999999999</v>
      </c>
      <c r="J9" s="8">
        <v>0.06</v>
      </c>
      <c r="K9" s="8">
        <v>0.02</v>
      </c>
      <c r="L9" s="8">
        <v>0</v>
      </c>
      <c r="M9" s="8">
        <v>0</v>
      </c>
      <c r="N9" s="8">
        <v>0</v>
      </c>
      <c r="O9" s="8">
        <v>11.4</v>
      </c>
      <c r="P9" s="8">
        <v>21</v>
      </c>
      <c r="Q9" s="8">
        <v>6</v>
      </c>
      <c r="R9" s="8">
        <v>0.7</v>
      </c>
      <c r="S9" s="8">
        <v>55.2</v>
      </c>
      <c r="T9" s="8">
        <v>0</v>
      </c>
      <c r="U9" s="8">
        <v>0</v>
      </c>
      <c r="V9" s="8">
        <v>0</v>
      </c>
    </row>
    <row r="10" spans="1:22" s="6" customFormat="1" ht="27" customHeight="1" x14ac:dyDescent="0.3">
      <c r="A10" s="10"/>
      <c r="B10" s="10"/>
      <c r="C10" s="213"/>
      <c r="D10" s="137" t="s">
        <v>16</v>
      </c>
      <c r="E10" s="4">
        <f t="shared" ref="E10:V10" si="0">SUM(E6:E9)</f>
        <v>581</v>
      </c>
      <c r="F10" s="4">
        <f t="shared" si="0"/>
        <v>35.019999999999996</v>
      </c>
      <c r="G10" s="4">
        <f t="shared" si="0"/>
        <v>40.300000000000004</v>
      </c>
      <c r="H10" s="4">
        <f t="shared" si="0"/>
        <v>82.69</v>
      </c>
      <c r="I10" s="4">
        <f t="shared" si="0"/>
        <v>597.71</v>
      </c>
      <c r="J10" s="4">
        <f t="shared" si="0"/>
        <v>0.26</v>
      </c>
      <c r="K10" s="4">
        <f t="shared" si="0"/>
        <v>0.78</v>
      </c>
      <c r="L10" s="4">
        <f t="shared" si="0"/>
        <v>1.19</v>
      </c>
      <c r="M10" s="4">
        <f t="shared" si="0"/>
        <v>350</v>
      </c>
      <c r="N10" s="4">
        <f t="shared" si="0"/>
        <v>4.01</v>
      </c>
      <c r="O10" s="4">
        <f t="shared" si="0"/>
        <v>332.23999999999995</v>
      </c>
      <c r="P10" s="4">
        <f t="shared" si="0"/>
        <v>495.83000000000004</v>
      </c>
      <c r="Q10" s="4">
        <f t="shared" si="0"/>
        <v>60.839999999999996</v>
      </c>
      <c r="R10" s="4">
        <f t="shared" si="0"/>
        <v>5.83</v>
      </c>
      <c r="S10" s="4">
        <f t="shared" si="0"/>
        <v>438.76</v>
      </c>
      <c r="T10" s="4">
        <f t="shared" si="0"/>
        <v>6.0000000000000001E-3</v>
      </c>
      <c r="U10" s="4">
        <f t="shared" si="0"/>
        <v>4.4199999999999996E-2</v>
      </c>
      <c r="V10" s="4">
        <f t="shared" si="0"/>
        <v>0.02</v>
      </c>
    </row>
    <row r="11" spans="1:22" s="6" customFormat="1" ht="27" customHeight="1" x14ac:dyDescent="0.3">
      <c r="A11" s="10"/>
      <c r="B11" s="10"/>
      <c r="C11" s="213"/>
      <c r="D11" s="137" t="s">
        <v>17</v>
      </c>
      <c r="E11" s="10"/>
      <c r="F11" s="10"/>
      <c r="G11" s="10"/>
      <c r="H11" s="10"/>
      <c r="I11" s="5">
        <f>I10/27.2</f>
        <v>21.974632352941178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27" customHeight="1" x14ac:dyDescent="0.35">
      <c r="A12" s="10" t="s">
        <v>3</v>
      </c>
      <c r="B12" s="189">
        <v>4</v>
      </c>
      <c r="C12" s="190" t="s">
        <v>15</v>
      </c>
      <c r="D12" s="191" t="s">
        <v>75</v>
      </c>
      <c r="E12" s="192">
        <v>100</v>
      </c>
      <c r="F12" s="31">
        <v>0.5</v>
      </c>
      <c r="G12" s="31">
        <v>8.1</v>
      </c>
      <c r="H12" s="31">
        <v>2.9</v>
      </c>
      <c r="I12" s="31">
        <v>89.2</v>
      </c>
      <c r="J12" s="27">
        <v>0.03</v>
      </c>
      <c r="K12" s="27">
        <v>0</v>
      </c>
      <c r="L12" s="27">
        <v>13.15</v>
      </c>
      <c r="M12" s="27">
        <v>1.9E-2</v>
      </c>
      <c r="N12" s="27">
        <v>0</v>
      </c>
      <c r="O12" s="27">
        <v>46.25</v>
      </c>
      <c r="P12" s="27">
        <v>43.19</v>
      </c>
      <c r="Q12" s="27">
        <v>21.4</v>
      </c>
      <c r="R12" s="27">
        <v>0.85</v>
      </c>
      <c r="S12" s="27">
        <v>0</v>
      </c>
      <c r="T12" s="27">
        <v>0</v>
      </c>
      <c r="U12" s="27">
        <v>0</v>
      </c>
      <c r="V12" s="27">
        <v>0</v>
      </c>
    </row>
    <row r="13" spans="1:22" ht="27" customHeight="1" x14ac:dyDescent="0.3">
      <c r="A13" s="10"/>
      <c r="B13" s="103">
        <v>31</v>
      </c>
      <c r="C13" s="156" t="s">
        <v>5</v>
      </c>
      <c r="D13" s="159" t="s">
        <v>54</v>
      </c>
      <c r="E13" s="131">
        <v>250</v>
      </c>
      <c r="F13" s="13">
        <v>7.09</v>
      </c>
      <c r="G13" s="13">
        <v>10.119999999999999</v>
      </c>
      <c r="H13" s="13">
        <v>11.27</v>
      </c>
      <c r="I13" s="13">
        <v>165.55</v>
      </c>
      <c r="J13" s="13">
        <v>0.05</v>
      </c>
      <c r="K13" s="13">
        <v>0.08</v>
      </c>
      <c r="L13" s="13">
        <v>6.42</v>
      </c>
      <c r="M13" s="13">
        <v>160</v>
      </c>
      <c r="N13" s="13">
        <v>7.0000000000000007E-2</v>
      </c>
      <c r="O13" s="13">
        <v>40.53</v>
      </c>
      <c r="P13" s="13">
        <v>94.83</v>
      </c>
      <c r="Q13" s="13">
        <v>24.93</v>
      </c>
      <c r="R13" s="13">
        <v>1.6</v>
      </c>
      <c r="S13" s="13">
        <v>337.03</v>
      </c>
      <c r="T13" s="13">
        <v>7.0000000000000001E-3</v>
      </c>
      <c r="U13" s="13">
        <v>1E-3</v>
      </c>
      <c r="V13" s="10">
        <v>0.04</v>
      </c>
    </row>
    <row r="14" spans="1:22" ht="27" customHeight="1" x14ac:dyDescent="0.3">
      <c r="A14" s="220"/>
      <c r="B14" s="10">
        <v>150</v>
      </c>
      <c r="C14" s="213" t="s">
        <v>6</v>
      </c>
      <c r="D14" s="130" t="s">
        <v>139</v>
      </c>
      <c r="E14" s="129">
        <v>110</v>
      </c>
      <c r="F14" s="9">
        <v>23</v>
      </c>
      <c r="G14" s="9">
        <v>18</v>
      </c>
      <c r="H14" s="9">
        <v>3</v>
      </c>
      <c r="I14" s="9">
        <v>260</v>
      </c>
      <c r="J14" s="16">
        <v>0.09</v>
      </c>
      <c r="K14" s="16">
        <v>0</v>
      </c>
      <c r="L14" s="16">
        <v>10</v>
      </c>
      <c r="M14" s="16">
        <v>0.04</v>
      </c>
      <c r="N14" s="16">
        <v>0</v>
      </c>
      <c r="O14" s="16">
        <v>46</v>
      </c>
      <c r="P14" s="16">
        <v>121</v>
      </c>
      <c r="Q14" s="16">
        <v>27</v>
      </c>
      <c r="R14" s="16">
        <v>16</v>
      </c>
      <c r="S14" s="16">
        <v>0</v>
      </c>
      <c r="T14" s="16">
        <v>0</v>
      </c>
      <c r="U14" s="16">
        <v>0</v>
      </c>
      <c r="V14" s="16">
        <v>0</v>
      </c>
    </row>
    <row r="15" spans="1:22" ht="27" customHeight="1" x14ac:dyDescent="0.3">
      <c r="A15" s="220"/>
      <c r="B15" s="10">
        <v>50</v>
      </c>
      <c r="C15" s="213" t="s">
        <v>50</v>
      </c>
      <c r="D15" s="130" t="s">
        <v>135</v>
      </c>
      <c r="E15" s="10">
        <v>180</v>
      </c>
      <c r="F15" s="16">
        <v>3.96</v>
      </c>
      <c r="G15" s="16">
        <v>9.36</v>
      </c>
      <c r="H15" s="16">
        <v>26.82</v>
      </c>
      <c r="I15" s="16">
        <v>207.72</v>
      </c>
      <c r="J15" s="13">
        <v>0.16</v>
      </c>
      <c r="K15" s="13">
        <v>0</v>
      </c>
      <c r="L15" s="13">
        <v>0</v>
      </c>
      <c r="M15" s="13">
        <v>0</v>
      </c>
      <c r="N15" s="13">
        <v>0</v>
      </c>
      <c r="O15" s="13">
        <v>43.63</v>
      </c>
      <c r="P15" s="13">
        <v>102.6</v>
      </c>
      <c r="Q15" s="13">
        <v>33.35</v>
      </c>
      <c r="R15" s="13">
        <v>1.37</v>
      </c>
      <c r="S15" s="13">
        <v>0</v>
      </c>
      <c r="T15" s="13">
        <v>0</v>
      </c>
      <c r="U15" s="13">
        <v>0</v>
      </c>
      <c r="V15" s="10">
        <v>0</v>
      </c>
    </row>
    <row r="16" spans="1:22" ht="27" customHeight="1" x14ac:dyDescent="0.3">
      <c r="A16" s="221"/>
      <c r="B16" s="127">
        <v>96</v>
      </c>
      <c r="C16" s="135" t="s">
        <v>14</v>
      </c>
      <c r="D16" s="130" t="s">
        <v>126</v>
      </c>
      <c r="E16" s="127">
        <v>200</v>
      </c>
      <c r="F16" s="8">
        <v>1</v>
      </c>
      <c r="G16" s="8">
        <v>0.2</v>
      </c>
      <c r="H16" s="8">
        <v>20.2</v>
      </c>
      <c r="I16" s="8">
        <v>92</v>
      </c>
      <c r="J16" s="8">
        <v>0.02</v>
      </c>
      <c r="K16" s="8">
        <v>0.02</v>
      </c>
      <c r="L16" s="8">
        <v>4</v>
      </c>
      <c r="M16" s="8">
        <v>0</v>
      </c>
      <c r="N16" s="8">
        <v>0</v>
      </c>
      <c r="O16" s="8">
        <v>14</v>
      </c>
      <c r="P16" s="8">
        <v>14</v>
      </c>
      <c r="Q16" s="8">
        <v>8</v>
      </c>
      <c r="R16" s="8">
        <v>2.8</v>
      </c>
      <c r="S16" s="8">
        <v>240</v>
      </c>
      <c r="T16" s="8">
        <v>2E-3</v>
      </c>
      <c r="U16" s="8">
        <v>0</v>
      </c>
      <c r="V16" s="8">
        <v>0</v>
      </c>
    </row>
    <row r="17" spans="1:22" ht="27" customHeight="1" x14ac:dyDescent="0.3">
      <c r="A17" s="220"/>
      <c r="B17" s="16">
        <v>119</v>
      </c>
      <c r="C17" s="213" t="s">
        <v>10</v>
      </c>
      <c r="D17" s="213" t="s">
        <v>45</v>
      </c>
      <c r="E17" s="10">
        <v>45</v>
      </c>
      <c r="F17" s="9">
        <v>3.42</v>
      </c>
      <c r="G17" s="9">
        <v>0.36</v>
      </c>
      <c r="H17" s="9">
        <v>22.14</v>
      </c>
      <c r="I17" s="9">
        <v>105.75</v>
      </c>
      <c r="J17" s="8">
        <v>0.05</v>
      </c>
      <c r="K17" s="8">
        <v>0.01</v>
      </c>
      <c r="L17" s="8">
        <v>0</v>
      </c>
      <c r="M17" s="8">
        <v>0</v>
      </c>
      <c r="N17" s="8">
        <v>0</v>
      </c>
      <c r="O17" s="8">
        <v>9</v>
      </c>
      <c r="P17" s="8">
        <v>29.25</v>
      </c>
      <c r="Q17" s="8">
        <v>6.3</v>
      </c>
      <c r="R17" s="8">
        <v>0.5</v>
      </c>
      <c r="S17" s="8">
        <v>41.85</v>
      </c>
      <c r="T17" s="8">
        <v>1E-3</v>
      </c>
      <c r="U17" s="8">
        <v>3.0000000000000001E-3</v>
      </c>
      <c r="V17" s="13">
        <v>6.53</v>
      </c>
    </row>
    <row r="18" spans="1:22" ht="27" customHeight="1" x14ac:dyDescent="0.3">
      <c r="A18" s="220"/>
      <c r="B18" s="10">
        <v>120</v>
      </c>
      <c r="C18" s="213" t="s">
        <v>11</v>
      </c>
      <c r="D18" s="213" t="s">
        <v>38</v>
      </c>
      <c r="E18" s="10">
        <v>25</v>
      </c>
      <c r="F18" s="9">
        <v>1.65</v>
      </c>
      <c r="G18" s="9">
        <v>0.3</v>
      </c>
      <c r="H18" s="9">
        <v>10.050000000000001</v>
      </c>
      <c r="I18" s="9">
        <v>49.5</v>
      </c>
      <c r="J18" s="8">
        <v>0.04</v>
      </c>
      <c r="K18" s="8">
        <v>0.02</v>
      </c>
      <c r="L18" s="8">
        <v>0</v>
      </c>
      <c r="M18" s="8">
        <v>0</v>
      </c>
      <c r="N18" s="8">
        <v>0</v>
      </c>
      <c r="O18" s="8">
        <v>7.25</v>
      </c>
      <c r="P18" s="8">
        <v>37.5</v>
      </c>
      <c r="Q18" s="8">
        <v>11.75</v>
      </c>
      <c r="R18" s="8">
        <v>0.98</v>
      </c>
      <c r="S18" s="8">
        <v>58.75</v>
      </c>
      <c r="T18" s="8">
        <v>1E-3</v>
      </c>
      <c r="U18" s="8">
        <v>1E-3</v>
      </c>
      <c r="V18" s="8">
        <v>0</v>
      </c>
    </row>
    <row r="19" spans="1:22" ht="27" customHeight="1" x14ac:dyDescent="0.3">
      <c r="A19" s="220"/>
      <c r="B19" s="220"/>
      <c r="C19" s="222"/>
      <c r="D19" s="137" t="s">
        <v>16</v>
      </c>
      <c r="E19" s="4">
        <f>SUM(E12:E18)</f>
        <v>910</v>
      </c>
      <c r="F19" s="4">
        <f t="shared" ref="F19:V19" si="1">SUM(F12:F18)</f>
        <v>40.619999999999997</v>
      </c>
      <c r="G19" s="4">
        <f t="shared" si="1"/>
        <v>46.44</v>
      </c>
      <c r="H19" s="4">
        <f t="shared" si="1"/>
        <v>96.38</v>
      </c>
      <c r="I19" s="4">
        <f t="shared" si="1"/>
        <v>969.72</v>
      </c>
      <c r="J19" s="10">
        <f t="shared" si="1"/>
        <v>0.43999999999999995</v>
      </c>
      <c r="K19" s="10">
        <f t="shared" si="1"/>
        <v>0.13</v>
      </c>
      <c r="L19" s="10">
        <f t="shared" si="1"/>
        <v>33.57</v>
      </c>
      <c r="M19" s="10">
        <f t="shared" si="1"/>
        <v>160.059</v>
      </c>
      <c r="N19" s="10">
        <f t="shared" si="1"/>
        <v>7.0000000000000007E-2</v>
      </c>
      <c r="O19" s="10">
        <f t="shared" si="1"/>
        <v>206.66</v>
      </c>
      <c r="P19" s="10">
        <f t="shared" si="1"/>
        <v>442.37</v>
      </c>
      <c r="Q19" s="10">
        <f t="shared" si="1"/>
        <v>132.73000000000002</v>
      </c>
      <c r="R19" s="10">
        <f t="shared" si="1"/>
        <v>24.1</v>
      </c>
      <c r="S19" s="10">
        <f t="shared" si="1"/>
        <v>677.63</v>
      </c>
      <c r="T19" s="10">
        <f t="shared" si="1"/>
        <v>1.1000000000000003E-2</v>
      </c>
      <c r="U19" s="10">
        <f t="shared" si="1"/>
        <v>5.0000000000000001E-3</v>
      </c>
      <c r="V19" s="10">
        <f t="shared" si="1"/>
        <v>6.57</v>
      </c>
    </row>
    <row r="20" spans="1:22" ht="27" customHeight="1" x14ac:dyDescent="0.3">
      <c r="A20" s="220"/>
      <c r="B20" s="220"/>
      <c r="C20" s="223"/>
      <c r="D20" s="137" t="s">
        <v>17</v>
      </c>
      <c r="E20" s="10"/>
      <c r="F20" s="10"/>
      <c r="G20" s="10"/>
      <c r="H20" s="10"/>
      <c r="I20" s="5">
        <f>I19/27.2</f>
        <v>35.651470588235298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27" customHeight="1" x14ac:dyDescent="0.3">
      <c r="A21" s="87" t="s">
        <v>86</v>
      </c>
      <c r="B21" s="87"/>
      <c r="C21" s="127" t="s">
        <v>87</v>
      </c>
      <c r="D21" s="151" t="s">
        <v>136</v>
      </c>
      <c r="E21" s="87">
        <v>50</v>
      </c>
      <c r="F21" s="8">
        <v>2.72</v>
      </c>
      <c r="G21" s="8">
        <v>1.93</v>
      </c>
      <c r="H21" s="8">
        <v>30.83</v>
      </c>
      <c r="I21" s="11">
        <v>237.19</v>
      </c>
      <c r="J21" s="8">
        <v>0</v>
      </c>
      <c r="K21" s="8">
        <v>0</v>
      </c>
      <c r="L21" s="8">
        <v>0.03</v>
      </c>
      <c r="M21" s="8">
        <v>0</v>
      </c>
      <c r="N21" s="8">
        <v>0</v>
      </c>
      <c r="O21" s="8">
        <v>9.74</v>
      </c>
      <c r="P21" s="8">
        <v>31.62</v>
      </c>
      <c r="Q21" s="8">
        <v>2.81</v>
      </c>
      <c r="R21" s="8">
        <v>0.43</v>
      </c>
      <c r="S21" s="8">
        <v>0</v>
      </c>
      <c r="T21" s="8">
        <v>0</v>
      </c>
      <c r="U21" s="8">
        <v>0</v>
      </c>
      <c r="V21" s="8">
        <v>0</v>
      </c>
    </row>
    <row r="22" spans="1:22" ht="27" customHeight="1" x14ac:dyDescent="0.3">
      <c r="A22" s="87"/>
      <c r="B22" s="10">
        <v>114</v>
      </c>
      <c r="C22" s="10" t="s">
        <v>37</v>
      </c>
      <c r="D22" s="152" t="s">
        <v>108</v>
      </c>
      <c r="E22" s="129">
        <v>200</v>
      </c>
      <c r="F22" s="9">
        <v>0</v>
      </c>
      <c r="G22" s="9">
        <v>0</v>
      </c>
      <c r="H22" s="9">
        <v>7.27</v>
      </c>
      <c r="I22" s="9">
        <v>28.73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0.26</v>
      </c>
      <c r="P22" s="9">
        <v>0.03</v>
      </c>
      <c r="Q22" s="9">
        <v>0.03</v>
      </c>
      <c r="R22" s="9">
        <v>0.02</v>
      </c>
      <c r="S22" s="9">
        <v>0.28999999999999998</v>
      </c>
      <c r="T22" s="9">
        <v>0</v>
      </c>
      <c r="U22" s="9">
        <v>0</v>
      </c>
      <c r="V22" s="9">
        <v>0</v>
      </c>
    </row>
    <row r="23" spans="1:22" ht="27" customHeight="1" x14ac:dyDescent="0.3">
      <c r="A23" s="12"/>
      <c r="B23" s="10">
        <v>21</v>
      </c>
      <c r="C23" s="87" t="s">
        <v>15</v>
      </c>
      <c r="D23" s="151" t="s">
        <v>88</v>
      </c>
      <c r="E23" s="127">
        <v>200</v>
      </c>
      <c r="F23" s="8">
        <v>2.02</v>
      </c>
      <c r="G23" s="8">
        <v>0.83</v>
      </c>
      <c r="H23" s="8">
        <v>34.869999999999997</v>
      </c>
      <c r="I23" s="8">
        <v>114.62</v>
      </c>
      <c r="J23" s="8">
        <v>0</v>
      </c>
      <c r="K23" s="8">
        <v>0</v>
      </c>
      <c r="L23" s="8">
        <v>20.51</v>
      </c>
      <c r="M23" s="8">
        <v>0</v>
      </c>
      <c r="N23" s="8">
        <v>0</v>
      </c>
      <c r="O23" s="8">
        <v>53.8</v>
      </c>
      <c r="P23" s="8">
        <v>0</v>
      </c>
      <c r="Q23" s="8">
        <v>28.28</v>
      </c>
      <c r="R23" s="8">
        <v>2.2799999999999998</v>
      </c>
      <c r="S23" s="8">
        <v>0</v>
      </c>
      <c r="T23" s="8">
        <v>0</v>
      </c>
      <c r="U23" s="8">
        <v>0</v>
      </c>
      <c r="V23" s="9">
        <v>0</v>
      </c>
    </row>
    <row r="24" spans="1:22" ht="27" customHeight="1" x14ac:dyDescent="0.3">
      <c r="A24" s="12"/>
      <c r="B24" s="87"/>
      <c r="C24" s="87"/>
      <c r="D24" s="153" t="s">
        <v>16</v>
      </c>
      <c r="E24" s="17">
        <v>450</v>
      </c>
      <c r="F24" s="8">
        <v>4.91</v>
      </c>
      <c r="G24" s="8">
        <v>8.98</v>
      </c>
      <c r="H24" s="8">
        <v>57.87</v>
      </c>
      <c r="I24" s="11">
        <v>440.42</v>
      </c>
      <c r="J24" s="8">
        <v>7.0000000000000007E-2</v>
      </c>
      <c r="K24" s="8">
        <v>0</v>
      </c>
      <c r="L24" s="8">
        <v>20.51</v>
      </c>
      <c r="M24" s="8">
        <v>57.1</v>
      </c>
      <c r="N24" s="8">
        <v>0</v>
      </c>
      <c r="O24" s="8">
        <v>54.15</v>
      </c>
      <c r="P24" s="8">
        <v>7.7</v>
      </c>
      <c r="Q24" s="8">
        <v>66.48</v>
      </c>
      <c r="R24" s="8">
        <v>8.35</v>
      </c>
      <c r="S24" s="8">
        <v>0.33</v>
      </c>
      <c r="T24" s="8">
        <v>0</v>
      </c>
      <c r="U24" s="8">
        <v>0</v>
      </c>
      <c r="V24" s="8">
        <v>0</v>
      </c>
    </row>
    <row r="25" spans="1:22" ht="27" customHeight="1" x14ac:dyDescent="0.3">
      <c r="A25" s="12"/>
      <c r="B25" s="12"/>
      <c r="C25" s="12"/>
      <c r="D25" s="153" t="s">
        <v>17</v>
      </c>
      <c r="E25" s="12"/>
      <c r="F25" s="87"/>
      <c r="G25" s="87"/>
      <c r="H25" s="87"/>
      <c r="I25" s="7">
        <v>18.741276595744679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27" customHeight="1" x14ac:dyDescent="0.3">
      <c r="A26" s="224" t="s">
        <v>89</v>
      </c>
      <c r="B26" s="10">
        <v>84</v>
      </c>
      <c r="C26" s="129" t="s">
        <v>49</v>
      </c>
      <c r="D26" s="150" t="s">
        <v>137</v>
      </c>
      <c r="E26" s="10">
        <v>100</v>
      </c>
      <c r="F26" s="9">
        <v>18.399999999999999</v>
      </c>
      <c r="G26" s="9">
        <v>15.8</v>
      </c>
      <c r="H26" s="9">
        <v>13</v>
      </c>
      <c r="I26" s="9">
        <v>267.7</v>
      </c>
      <c r="J26" s="9">
        <v>0.04</v>
      </c>
      <c r="K26" s="9">
        <v>0</v>
      </c>
      <c r="L26" s="9">
        <v>0.84</v>
      </c>
      <c r="M26" s="9">
        <v>0</v>
      </c>
      <c r="N26" s="9">
        <v>0</v>
      </c>
      <c r="O26" s="9">
        <v>19.28</v>
      </c>
      <c r="P26" s="9">
        <v>125.72</v>
      </c>
      <c r="Q26" s="9">
        <v>17.940000000000001</v>
      </c>
      <c r="R26" s="9">
        <v>1.08</v>
      </c>
      <c r="S26" s="9">
        <v>0</v>
      </c>
      <c r="T26" s="9">
        <v>0</v>
      </c>
      <c r="U26" s="9">
        <v>0</v>
      </c>
      <c r="V26" s="9">
        <v>0</v>
      </c>
    </row>
    <row r="27" spans="1:22" ht="27" customHeight="1" x14ac:dyDescent="0.35">
      <c r="A27" s="224"/>
      <c r="B27" s="23">
        <v>64</v>
      </c>
      <c r="C27" s="207" t="s">
        <v>50</v>
      </c>
      <c r="D27" s="194" t="s">
        <v>52</v>
      </c>
      <c r="E27" s="197">
        <v>180</v>
      </c>
      <c r="F27" s="32">
        <v>8.11</v>
      </c>
      <c r="G27" s="32">
        <v>4.72</v>
      </c>
      <c r="H27" s="32">
        <v>49.54</v>
      </c>
      <c r="I27" s="32">
        <v>272.97000000000003</v>
      </c>
      <c r="J27" s="32">
        <v>0.1</v>
      </c>
      <c r="K27" s="32">
        <v>0.03</v>
      </c>
      <c r="L27" s="32">
        <v>0</v>
      </c>
      <c r="M27" s="32">
        <v>20</v>
      </c>
      <c r="N27" s="32">
        <v>0.08</v>
      </c>
      <c r="O27" s="32">
        <v>15.86</v>
      </c>
      <c r="P27" s="32">
        <v>60.92</v>
      </c>
      <c r="Q27" s="32">
        <v>10.95</v>
      </c>
      <c r="R27" s="32">
        <v>1.1100000000000001</v>
      </c>
      <c r="S27" s="32">
        <v>86.99</v>
      </c>
      <c r="T27" s="32">
        <v>1E-3</v>
      </c>
      <c r="U27" s="32">
        <v>0</v>
      </c>
      <c r="V27" s="32">
        <v>0.02</v>
      </c>
    </row>
    <row r="28" spans="1:22" ht="27" customHeight="1" x14ac:dyDescent="0.3">
      <c r="A28" s="87"/>
      <c r="B28" s="10"/>
      <c r="C28" s="87" t="s">
        <v>90</v>
      </c>
      <c r="D28" s="135" t="s">
        <v>91</v>
      </c>
      <c r="E28" s="127">
        <v>200</v>
      </c>
      <c r="F28" s="13">
        <v>5.6</v>
      </c>
      <c r="G28" s="13">
        <v>5</v>
      </c>
      <c r="H28" s="13">
        <v>22</v>
      </c>
      <c r="I28" s="13">
        <v>156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9"/>
    </row>
    <row r="29" spans="1:22" ht="27" customHeight="1" x14ac:dyDescent="0.3">
      <c r="A29" s="87"/>
      <c r="B29" s="134">
        <v>119</v>
      </c>
      <c r="C29" s="135" t="s">
        <v>10</v>
      </c>
      <c r="D29" s="135" t="s">
        <v>45</v>
      </c>
      <c r="E29" s="103">
        <v>20</v>
      </c>
      <c r="F29" s="18">
        <v>1.42</v>
      </c>
      <c r="G29" s="18">
        <v>0.14000000000000001</v>
      </c>
      <c r="H29" s="18">
        <v>8.84</v>
      </c>
      <c r="I29" s="21">
        <v>48</v>
      </c>
      <c r="J29" s="18">
        <v>0.02</v>
      </c>
      <c r="K29" s="18">
        <v>0</v>
      </c>
      <c r="L29" s="18">
        <v>0</v>
      </c>
      <c r="M29" s="18">
        <v>0</v>
      </c>
      <c r="N29" s="18">
        <v>0</v>
      </c>
      <c r="O29" s="18">
        <v>7.4</v>
      </c>
      <c r="P29" s="18">
        <v>43.6</v>
      </c>
      <c r="Q29" s="18">
        <v>13</v>
      </c>
      <c r="R29" s="18">
        <v>0.56000000000000005</v>
      </c>
      <c r="S29" s="18">
        <v>0</v>
      </c>
      <c r="T29" s="18">
        <v>0</v>
      </c>
      <c r="U29" s="18">
        <v>0</v>
      </c>
      <c r="V29" s="18">
        <v>0</v>
      </c>
    </row>
    <row r="30" spans="1:22" ht="27" customHeight="1" x14ac:dyDescent="0.35">
      <c r="A30" s="12"/>
      <c r="B30" s="23">
        <v>107</v>
      </c>
      <c r="C30" s="23" t="s">
        <v>14</v>
      </c>
      <c r="D30" s="207" t="s">
        <v>93</v>
      </c>
      <c r="E30" s="23">
        <v>200</v>
      </c>
      <c r="F30" s="24">
        <v>8</v>
      </c>
      <c r="G30" s="24">
        <v>2</v>
      </c>
      <c r="H30" s="24">
        <v>22.12</v>
      </c>
      <c r="I30" s="25">
        <v>94.4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</row>
    <row r="31" spans="1:22" ht="27" customHeight="1" x14ac:dyDescent="0.3">
      <c r="A31" s="12"/>
      <c r="B31" s="87"/>
      <c r="C31" s="10"/>
      <c r="D31" s="153" t="s">
        <v>16</v>
      </c>
      <c r="E31" s="17">
        <f>SUM(E26:E30)</f>
        <v>700</v>
      </c>
      <c r="F31" s="17">
        <f t="shared" ref="F31:V31" si="2">SUM(F26:F30)</f>
        <v>41.53</v>
      </c>
      <c r="G31" s="17">
        <f t="shared" si="2"/>
        <v>27.66</v>
      </c>
      <c r="H31" s="17">
        <f t="shared" si="2"/>
        <v>115.5</v>
      </c>
      <c r="I31" s="17">
        <f t="shared" si="2"/>
        <v>839.07</v>
      </c>
      <c r="J31" s="17">
        <f t="shared" si="2"/>
        <v>0.16</v>
      </c>
      <c r="K31" s="17">
        <f t="shared" si="2"/>
        <v>0.03</v>
      </c>
      <c r="L31" s="17">
        <f t="shared" si="2"/>
        <v>0.84</v>
      </c>
      <c r="M31" s="17">
        <f t="shared" si="2"/>
        <v>20</v>
      </c>
      <c r="N31" s="17">
        <f t="shared" si="2"/>
        <v>0.08</v>
      </c>
      <c r="O31" s="17">
        <f t="shared" si="2"/>
        <v>42.54</v>
      </c>
      <c r="P31" s="17">
        <f t="shared" si="2"/>
        <v>230.23999999999998</v>
      </c>
      <c r="Q31" s="17">
        <f t="shared" si="2"/>
        <v>41.89</v>
      </c>
      <c r="R31" s="17">
        <f t="shared" si="2"/>
        <v>2.7500000000000004</v>
      </c>
      <c r="S31" s="17">
        <f t="shared" si="2"/>
        <v>86.99</v>
      </c>
      <c r="T31" s="17">
        <f t="shared" si="2"/>
        <v>1E-3</v>
      </c>
      <c r="U31" s="17">
        <f t="shared" si="2"/>
        <v>0</v>
      </c>
      <c r="V31" s="17">
        <f t="shared" si="2"/>
        <v>0.02</v>
      </c>
    </row>
    <row r="32" spans="1:22" ht="27" customHeight="1" x14ac:dyDescent="0.3">
      <c r="A32" s="12"/>
      <c r="B32" s="12"/>
      <c r="C32" s="12"/>
      <c r="D32" s="153" t="s">
        <v>17</v>
      </c>
      <c r="E32" s="12">
        <v>0</v>
      </c>
      <c r="F32" s="87"/>
      <c r="G32" s="87"/>
      <c r="H32" s="87"/>
      <c r="I32" s="7">
        <v>28.258723404255321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9" ht="27" customHeight="1" x14ac:dyDescent="0.3">
      <c r="B33" s="15"/>
      <c r="C33" s="225"/>
      <c r="D33" s="225"/>
      <c r="E33" s="225">
        <f>E31+E24+E19+E10</f>
        <v>2641</v>
      </c>
      <c r="F33" s="225"/>
      <c r="G33" s="225"/>
      <c r="H33" s="225"/>
      <c r="I33" s="101">
        <f>I32+I25+I20+I11</f>
        <v>104.62610294117647</v>
      </c>
    </row>
    <row r="34" spans="1:9" ht="22.5" x14ac:dyDescent="0.45">
      <c r="A34" s="66"/>
      <c r="B34" s="66"/>
      <c r="C34" s="68"/>
      <c r="D34" s="68"/>
      <c r="E34" s="68"/>
      <c r="F34" s="68"/>
      <c r="G34" s="68"/>
      <c r="H34" s="68"/>
    </row>
    <row r="35" spans="1:9" ht="22.5" x14ac:dyDescent="0.45">
      <c r="A35" s="66"/>
      <c r="B35" s="66"/>
      <c r="C35" s="67"/>
      <c r="D35" s="67"/>
      <c r="E35" s="67"/>
      <c r="F35" s="67"/>
      <c r="G35" s="67"/>
      <c r="H35" s="67"/>
    </row>
    <row r="36" spans="1:9" ht="22.5" x14ac:dyDescent="0.45">
      <c r="A36" s="66"/>
      <c r="B36" s="66"/>
      <c r="C36" s="67"/>
      <c r="D36" s="67"/>
      <c r="E36" s="67"/>
      <c r="F36" s="67"/>
      <c r="G36" s="67"/>
      <c r="H36" s="67"/>
    </row>
    <row r="37" spans="1:9" ht="22.5" x14ac:dyDescent="0.45">
      <c r="A37" s="66"/>
      <c r="B37" s="66"/>
      <c r="C37" s="67"/>
      <c r="D37" s="67"/>
      <c r="E37" s="67"/>
      <c r="F37" s="67"/>
      <c r="G37" s="67"/>
      <c r="H37" s="67"/>
    </row>
    <row r="38" spans="1:9" ht="22.5" x14ac:dyDescent="0.45">
      <c r="A38" s="66"/>
      <c r="B38" s="66"/>
      <c r="C38" s="67"/>
      <c r="D38" s="67"/>
      <c r="E38" s="67"/>
      <c r="F38" s="67"/>
      <c r="G38" s="67"/>
      <c r="H38" s="67"/>
    </row>
    <row r="39" spans="1:9" ht="22.5" x14ac:dyDescent="0.45">
      <c r="A39" s="66"/>
      <c r="B39" s="66"/>
      <c r="C39" s="67"/>
      <c r="D39" s="67"/>
      <c r="E39" s="67"/>
      <c r="F39" s="67"/>
      <c r="G39" s="67"/>
      <c r="H39" s="67"/>
    </row>
    <row r="40" spans="1:9" ht="23" x14ac:dyDescent="0.5">
      <c r="A40" s="66"/>
      <c r="B40" s="66"/>
      <c r="C40" s="67"/>
      <c r="D40" s="61" t="s">
        <v>104</v>
      </c>
      <c r="E40" s="67"/>
      <c r="F40" s="67"/>
      <c r="G40" s="67"/>
      <c r="H40" s="67"/>
    </row>
    <row r="41" spans="1:9" ht="23" x14ac:dyDescent="0.5">
      <c r="A41" s="66"/>
      <c r="B41" s="66"/>
      <c r="C41" s="67"/>
      <c r="D41" s="61"/>
      <c r="E41" s="67"/>
      <c r="F41" s="67"/>
      <c r="G41" s="67"/>
      <c r="H41" s="67"/>
    </row>
    <row r="42" spans="1:9" ht="23" x14ac:dyDescent="0.5">
      <c r="A42" s="66"/>
      <c r="B42" s="66"/>
      <c r="C42" s="67"/>
      <c r="D42" s="61" t="s">
        <v>105</v>
      </c>
      <c r="E42" s="67"/>
      <c r="F42" s="67"/>
      <c r="G42" s="67"/>
      <c r="H42" s="67"/>
    </row>
    <row r="43" spans="1:9" ht="22.5" x14ac:dyDescent="0.45">
      <c r="A43" s="66"/>
      <c r="B43" s="66"/>
      <c r="C43" s="67"/>
      <c r="D43" s="67"/>
      <c r="E43" s="67"/>
      <c r="F43" s="67"/>
      <c r="G43" s="67"/>
      <c r="H43" s="67"/>
    </row>
  </sheetData>
  <mergeCells count="8">
    <mergeCell ref="J4:N4"/>
    <mergeCell ref="O4:V4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1 день</vt:lpstr>
      <vt:lpstr>2 день</vt:lpstr>
      <vt:lpstr>3 день</vt:lpstr>
      <vt:lpstr>4 день</vt:lpstr>
      <vt:lpstr>5 день</vt:lpstr>
      <vt:lpstr>6 день </vt:lpstr>
      <vt:lpstr>7 день</vt:lpstr>
      <vt:lpstr>8 день</vt:lpstr>
      <vt:lpstr>9 день</vt:lpstr>
      <vt:lpstr>10 день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 '!Область_печати</vt:lpstr>
      <vt:lpstr>'7 день'!Область_печати</vt:lpstr>
      <vt:lpstr>'8 день'!Область_печати</vt:lpstr>
      <vt:lpstr>'9 день'!Область_печати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2026-09-07T10:03:03Z</dcterms:modified>
</cp:coreProperties>
</file>