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13FDB009-EED0-4848-AAA7-E7251249577A}" xr6:coauthVersionLast="47" xr6:coauthVersionMax="47" xr10:uidLastSave="{00000000-0000-0000-0000-000000000000}"/>
  <bookViews>
    <workbookView xWindow="-120" yWindow="-120" windowWidth="29040" windowHeight="15840" xr2:uid="{72C231B2-B0C8-47A9-AE65-CCBACB444B47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J33" i="1" s="1"/>
  <c r="I32" i="1"/>
  <c r="H32" i="1"/>
  <c r="G32" i="1"/>
  <c r="F32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J27" i="1" s="1"/>
  <c r="I26" i="1"/>
  <c r="H26" i="1"/>
  <c r="G26" i="1"/>
  <c r="F26" i="1"/>
  <c r="J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34" i="1" s="1"/>
  <c r="I12" i="1"/>
  <c r="H12" i="1"/>
  <c r="G12" i="1"/>
  <c r="F12" i="1"/>
</calcChain>
</file>

<file path=xl/sharedStrings.xml><?xml version="1.0" encoding="utf-8"?>
<sst xmlns="http://schemas.openxmlformats.org/spreadsheetml/2006/main" count="80" uniqueCount="66">
  <si>
    <t>Меню</t>
  </si>
  <si>
    <t>№6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</si>
  <si>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</si>
  <si>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</si>
  <si>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</si>
  <si>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</si>
  <si>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</si>
  <si>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</si>
  <si>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</si>
  <si>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</si>
  <si>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</si>
  <si>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</si>
  <si>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</si>
  <si>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</si>
  <si>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</si>
  <si>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</si>
  <si>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</si>
  <si>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</si>
  <si>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</si>
  <si>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</si>
  <si>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</si>
  <si>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</si>
  <si>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</si>
  <si>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</si>
  <si>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</si>
  <si>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</si>
  <si>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</si>
  <si>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</si>
  <si>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</si>
  <si>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горячее блюдо</t>
  </si>
  <si>
    <t>Каша пшенная молочная с маслом/овсянная</t>
  </si>
  <si>
    <t>закуска</t>
  </si>
  <si>
    <t>Сыр порциями</t>
  </si>
  <si>
    <t>Масло сливочное порциями</t>
  </si>
  <si>
    <t>гор. Напиток</t>
  </si>
  <si>
    <t xml:space="preserve">Чай с сахаром 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</si>
  <si>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</si>
  <si>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</si>
  <si>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</si>
  <si>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</si>
  <si>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</si>
  <si>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</si>
  <si>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Овощные брусочки/огурец,перец сл.,помидор/</t>
  </si>
  <si>
    <t>Обед</t>
  </si>
  <si>
    <t>Фрукты в ассортименте (слива)</t>
  </si>
  <si>
    <t>1 блюдо</t>
  </si>
  <si>
    <t>Суп картофельный с мясными фрикадельками</t>
  </si>
  <si>
    <t>2 блюдо</t>
  </si>
  <si>
    <t>Плов  с мясом (говядина)</t>
  </si>
  <si>
    <t>3 блюдо</t>
  </si>
  <si>
    <t>Компот из сухофруктов</t>
  </si>
  <si>
    <t>Хлеб пшеничный</t>
  </si>
  <si>
    <t xml:space="preserve">Полдник </t>
  </si>
  <si>
    <t>десерт</t>
  </si>
  <si>
    <t>Печенье/булочка</t>
  </si>
  <si>
    <t>3блюдо</t>
  </si>
  <si>
    <t>Йогурт/чай</t>
  </si>
  <si>
    <t xml:space="preserve">Фрукты в ассортименте </t>
  </si>
  <si>
    <t>Ужин</t>
  </si>
  <si>
    <t xml:space="preserve">2 блюдо </t>
  </si>
  <si>
    <t>Котлета мясная (говядина,  курица)/яйцо отварное</t>
  </si>
  <si>
    <t xml:space="preserve"> гарнир</t>
  </si>
  <si>
    <t>Спагетти отварные с маслом/ с сыром</t>
  </si>
  <si>
    <t>напиток</t>
  </si>
  <si>
    <t>Кисломолочный/снежок,кефир</t>
  </si>
  <si>
    <t>Сок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</si>
</sst>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17" fontId="2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0" xfId="0" applyFont="1"/>
    <xf numFmtId="0" fontId="4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1" xfId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1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0" fontId="9" fillId="2" borderId="1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/>
    <xf numFmtId="164" fontId="13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 2" xfId="1" xr:uid="{04F6E0EC-A8B9-4EFB-8402-A0688EA115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CEC0F-BB6C-49F9-82C6-EF620FDB8AFE}">
  <dimension ref="B2:W34"/>
  <sheetViews>
    <sheetView tabSelected="1" workbookViewId="0">
      <selection activeCell="D3" sqref="D3"/>
    </sheetView>
  </sheetViews>
  <sheetFormatPr defaultRowHeight="15" x14ac:dyDescent="0.25"/>
  <cols>
    <col min="1" max="1" width="9.140625" style="7"/>
    <col min="2" max="2" width="16.85546875" style="7" customWidth="1"/>
    <col min="3" max="3" width="15.7109375" style="52" customWidth="1"/>
    <col min="4" max="4" width="20.85546875" style="7" customWidth="1"/>
    <col min="5" max="5" width="54.28515625" style="7" customWidth="1"/>
    <col min="6" max="23" width="14.7109375" style="7" customWidth="1"/>
    <col min="24" max="16384" width="9.140625" style="7"/>
  </cols>
  <sheetData>
    <row r="2" spans="2:23" ht="27" x14ac:dyDescent="0.35">
      <c r="B2" s="1" t="s">
        <v>0</v>
      </c>
      <c r="C2" s="2" t="s">
        <v>1</v>
      </c>
      <c r="D2" s="3">
        <v>4</v>
      </c>
      <c r="E2" s="4" t="s">
        <v>2</v>
      </c>
      <c r="F2" s="5"/>
      <c r="G2" s="6"/>
      <c r="J2" s="5"/>
      <c r="K2" s="8"/>
    </row>
    <row r="4" spans="2:23" s="16" customFormat="1" ht="15.75" x14ac:dyDescent="0.25">
      <c r="B4" s="9" t="s">
        <v>3</v>
      </c>
      <c r="C4" s="10" t="s">
        <v>4</v>
      </c>
      <c r="D4" s="11" t="s">
        <v>5</v>
      </c>
      <c r="E4" s="10" t="s">
        <v>6</v>
      </c>
      <c r="F4" s="10" t="s">
        <v>7</v>
      </c>
      <c r="G4" s="12" t="s">
        <v>8</v>
      </c>
      <c r="H4" s="13"/>
      <c r="I4" s="13"/>
      <c r="J4" s="14" t="s">
        <v>9</v>
      </c>
      <c r="K4" s="12" t="s">
        <v>10</v>
      </c>
      <c r="L4" s="12"/>
      <c r="M4" s="15"/>
      <c r="N4" s="15"/>
      <c r="O4" s="15"/>
      <c r="P4" s="12" t="s">
        <v>11</v>
      </c>
      <c r="Q4" s="12"/>
      <c r="R4" s="12"/>
      <c r="S4" s="12"/>
      <c r="T4" s="12"/>
      <c r="U4" s="12"/>
      <c r="V4" s="12"/>
      <c r="W4" s="12"/>
    </row>
    <row r="5" spans="2:23" s="16" customFormat="1" ht="15.75" x14ac:dyDescent="0.25">
      <c r="B5" s="13"/>
      <c r="C5" s="17"/>
      <c r="D5" s="17"/>
      <c r="E5" s="17"/>
      <c r="F5" s="17"/>
      <c r="G5" s="18" t="s">
        <v>12</v>
      </c>
      <c r="H5" s="18" t="s">
        <v>13</v>
      </c>
      <c r="I5" s="18" t="s">
        <v>14</v>
      </c>
      <c r="J5" s="19"/>
      <c r="K5" s="18" t="s">
        <v>15</v>
      </c>
      <c r="L5" s="18" t="s">
        <v>16</v>
      </c>
      <c r="M5" s="18" t="s">
        <v>17</v>
      </c>
      <c r="N5" s="20" t="s">
        <v>18</v>
      </c>
      <c r="O5" s="18" t="s">
        <v>19</v>
      </c>
      <c r="P5" s="18" t="s">
        <v>20</v>
      </c>
      <c r="Q5" s="18" t="s">
        <v>21</v>
      </c>
      <c r="R5" s="18" t="s">
        <v>22</v>
      </c>
      <c r="S5" s="18" t="s">
        <v>23</v>
      </c>
      <c r="T5" s="18" t="s">
        <v>24</v>
      </c>
      <c r="U5" s="18" t="s">
        <v>25</v>
      </c>
      <c r="V5" s="18" t="s">
        <v>26</v>
      </c>
      <c r="W5" s="18" t="s">
        <v>27</v>
      </c>
    </row>
    <row r="6" spans="2:23" s="16" customFormat="1" ht="15.75" x14ac:dyDescent="0.25">
      <c r="B6" s="21" t="s">
        <v>28</v>
      </c>
      <c r="C6" s="22">
        <v>166</v>
      </c>
      <c r="D6" s="22" t="s">
        <v>29</v>
      </c>
      <c r="E6" s="23" t="s">
        <v>30</v>
      </c>
      <c r="F6" s="24">
        <v>205</v>
      </c>
      <c r="G6" s="25">
        <v>8.7799999999999994</v>
      </c>
      <c r="H6" s="25">
        <v>8.33</v>
      </c>
      <c r="I6" s="25">
        <v>32.869999999999997</v>
      </c>
      <c r="J6" s="26">
        <v>241.61</v>
      </c>
      <c r="K6" s="25">
        <v>0.15</v>
      </c>
      <c r="L6" s="25">
        <v>0.24</v>
      </c>
      <c r="M6" s="25">
        <v>0.99</v>
      </c>
      <c r="N6" s="25">
        <v>40</v>
      </c>
      <c r="O6" s="25">
        <v>0.16</v>
      </c>
      <c r="P6" s="25">
        <v>211.94</v>
      </c>
      <c r="Q6" s="25">
        <v>217.43</v>
      </c>
      <c r="R6" s="25">
        <v>47.11</v>
      </c>
      <c r="S6" s="25">
        <v>0.98</v>
      </c>
      <c r="T6" s="25">
        <v>289.45999999999998</v>
      </c>
      <c r="U6" s="25">
        <v>1.6379999999999999E-2</v>
      </c>
      <c r="V6" s="25">
        <v>4.1700000000000001E-3</v>
      </c>
      <c r="W6" s="25">
        <v>0.04</v>
      </c>
    </row>
    <row r="7" spans="2:23" s="16" customFormat="1" ht="15.75" x14ac:dyDescent="0.25">
      <c r="B7" s="21"/>
      <c r="C7" s="21">
        <v>1</v>
      </c>
      <c r="D7" s="21" t="s">
        <v>31</v>
      </c>
      <c r="E7" s="27" t="s">
        <v>32</v>
      </c>
      <c r="F7" s="21">
        <v>15</v>
      </c>
      <c r="G7" s="28">
        <v>3.48</v>
      </c>
      <c r="H7" s="28">
        <v>4.43</v>
      </c>
      <c r="I7" s="28">
        <v>0</v>
      </c>
      <c r="J7" s="29">
        <v>54.6</v>
      </c>
      <c r="K7" s="28">
        <v>0.01</v>
      </c>
      <c r="L7" s="28">
        <v>0.05</v>
      </c>
      <c r="M7" s="28">
        <v>0.1</v>
      </c>
      <c r="N7" s="28">
        <v>40</v>
      </c>
      <c r="O7" s="28">
        <v>0.14000000000000001</v>
      </c>
      <c r="P7" s="28">
        <v>132</v>
      </c>
      <c r="Q7" s="28">
        <v>75</v>
      </c>
      <c r="R7" s="28">
        <v>5.25</v>
      </c>
      <c r="S7" s="28">
        <v>0.15</v>
      </c>
      <c r="T7" s="28">
        <v>13.2</v>
      </c>
      <c r="U7" s="28">
        <v>0</v>
      </c>
      <c r="V7" s="28">
        <v>0</v>
      </c>
      <c r="W7" s="28">
        <v>0</v>
      </c>
    </row>
    <row r="8" spans="2:23" s="16" customFormat="1" ht="15.75" x14ac:dyDescent="0.25">
      <c r="B8" s="21"/>
      <c r="C8" s="21">
        <v>2</v>
      </c>
      <c r="D8" s="21" t="s">
        <v>31</v>
      </c>
      <c r="E8" s="30" t="s">
        <v>33</v>
      </c>
      <c r="F8" s="31">
        <v>15</v>
      </c>
      <c r="G8" s="28">
        <v>0.12</v>
      </c>
      <c r="H8" s="28">
        <v>10.88</v>
      </c>
      <c r="I8" s="28">
        <v>0.19</v>
      </c>
      <c r="J8" s="26">
        <v>99.15</v>
      </c>
      <c r="K8" s="28">
        <v>0</v>
      </c>
      <c r="L8" s="28">
        <v>0.02</v>
      </c>
      <c r="M8" s="28">
        <v>0</v>
      </c>
      <c r="N8" s="28">
        <v>70</v>
      </c>
      <c r="O8" s="28">
        <v>0.19</v>
      </c>
      <c r="P8" s="28">
        <v>3.6</v>
      </c>
      <c r="Q8" s="28">
        <v>4.5</v>
      </c>
      <c r="R8" s="28">
        <v>0</v>
      </c>
      <c r="S8" s="28">
        <v>0.03</v>
      </c>
      <c r="T8" s="28">
        <v>4.5</v>
      </c>
      <c r="U8" s="28">
        <v>0</v>
      </c>
      <c r="V8" s="28">
        <v>1.4999999999999999E-4</v>
      </c>
      <c r="W8" s="28">
        <v>0</v>
      </c>
    </row>
    <row r="9" spans="2:23" s="16" customFormat="1" ht="15.75" x14ac:dyDescent="0.25">
      <c r="B9" s="21"/>
      <c r="C9" s="21">
        <v>114</v>
      </c>
      <c r="D9" s="21" t="s">
        <v>34</v>
      </c>
      <c r="E9" s="30" t="s">
        <v>35</v>
      </c>
      <c r="F9" s="31">
        <v>200</v>
      </c>
      <c r="G9" s="28">
        <v>0.2</v>
      </c>
      <c r="H9" s="28">
        <v>0</v>
      </c>
      <c r="I9" s="28">
        <v>11</v>
      </c>
      <c r="J9" s="26">
        <v>44.8</v>
      </c>
      <c r="K9" s="28">
        <v>0</v>
      </c>
      <c r="L9" s="28">
        <v>0</v>
      </c>
      <c r="M9" s="28">
        <v>0.08</v>
      </c>
      <c r="N9" s="28">
        <v>0</v>
      </c>
      <c r="O9" s="28">
        <v>0</v>
      </c>
      <c r="P9" s="28">
        <v>13.56</v>
      </c>
      <c r="Q9" s="28">
        <v>7.66</v>
      </c>
      <c r="R9" s="28">
        <v>4.08</v>
      </c>
      <c r="S9" s="28">
        <v>0.8</v>
      </c>
      <c r="T9" s="28">
        <v>0.68</v>
      </c>
      <c r="U9" s="28">
        <v>0</v>
      </c>
      <c r="V9" s="28">
        <v>0</v>
      </c>
      <c r="W9" s="28">
        <v>0</v>
      </c>
    </row>
    <row r="10" spans="2:23" s="16" customFormat="1" ht="15.75" x14ac:dyDescent="0.25">
      <c r="B10" s="21"/>
      <c r="C10" s="32">
        <v>121</v>
      </c>
      <c r="D10" s="21" t="s">
        <v>36</v>
      </c>
      <c r="E10" s="30" t="s">
        <v>37</v>
      </c>
      <c r="F10" s="31">
        <v>30</v>
      </c>
      <c r="G10" s="28">
        <v>2.16</v>
      </c>
      <c r="H10" s="28">
        <v>0.81</v>
      </c>
      <c r="I10" s="28">
        <v>14.73</v>
      </c>
      <c r="J10" s="26">
        <v>75.66</v>
      </c>
      <c r="K10" s="28">
        <v>0.04</v>
      </c>
      <c r="L10" s="28">
        <v>0.01</v>
      </c>
      <c r="M10" s="28">
        <v>0</v>
      </c>
      <c r="N10" s="28">
        <v>0</v>
      </c>
      <c r="O10" s="28">
        <v>0</v>
      </c>
      <c r="P10" s="28">
        <v>7.5</v>
      </c>
      <c r="Q10" s="28">
        <v>24.6</v>
      </c>
      <c r="R10" s="28">
        <v>9.9</v>
      </c>
      <c r="S10" s="28">
        <v>0.45</v>
      </c>
      <c r="T10" s="28">
        <v>27.6</v>
      </c>
      <c r="U10" s="28">
        <v>0</v>
      </c>
      <c r="V10" s="28">
        <v>0</v>
      </c>
      <c r="W10" s="28">
        <v>0</v>
      </c>
    </row>
    <row r="11" spans="2:23" s="16" customFormat="1" ht="15.75" x14ac:dyDescent="0.25">
      <c r="B11" s="21"/>
      <c r="C11" s="21">
        <v>120</v>
      </c>
      <c r="D11" s="21" t="s">
        <v>38</v>
      </c>
      <c r="E11" s="27" t="s">
        <v>39</v>
      </c>
      <c r="F11" s="21">
        <v>20</v>
      </c>
      <c r="G11" s="28">
        <v>1.1399999999999999</v>
      </c>
      <c r="H11" s="28">
        <v>0.22</v>
      </c>
      <c r="I11" s="28">
        <v>7.44</v>
      </c>
      <c r="J11" s="29">
        <v>36.26</v>
      </c>
      <c r="K11" s="28">
        <v>0.02</v>
      </c>
      <c r="L11" s="28">
        <v>2.4E-2</v>
      </c>
      <c r="M11" s="28">
        <v>0.08</v>
      </c>
      <c r="N11" s="28">
        <v>0</v>
      </c>
      <c r="O11" s="28">
        <v>0</v>
      </c>
      <c r="P11" s="28">
        <v>6.8</v>
      </c>
      <c r="Q11" s="28">
        <v>24</v>
      </c>
      <c r="R11" s="28">
        <v>8.1999999999999993</v>
      </c>
      <c r="S11" s="28">
        <v>0.46</v>
      </c>
      <c r="T11" s="28">
        <v>73.5</v>
      </c>
      <c r="U11" s="28">
        <v>2E-3</v>
      </c>
      <c r="V11" s="28">
        <v>2E-3</v>
      </c>
      <c r="W11" s="28">
        <v>1.2E-2</v>
      </c>
    </row>
    <row r="12" spans="2:23" s="16" customFormat="1" ht="15.75" x14ac:dyDescent="0.25">
      <c r="B12" s="21"/>
      <c r="C12" s="32"/>
      <c r="D12" s="21"/>
      <c r="E12" s="33" t="s">
        <v>40</v>
      </c>
      <c r="F12" s="20">
        <f>SUM(F6:F11)</f>
        <v>485</v>
      </c>
      <c r="G12" s="28">
        <f t="shared" ref="G12:W12" si="0">SUM(G6:G11)</f>
        <v>15.879999999999999</v>
      </c>
      <c r="H12" s="28">
        <f t="shared" si="0"/>
        <v>24.669999999999998</v>
      </c>
      <c r="I12" s="28">
        <f t="shared" si="0"/>
        <v>66.22999999999999</v>
      </c>
      <c r="J12" s="34">
        <f t="shared" si="0"/>
        <v>552.08000000000004</v>
      </c>
      <c r="K12" s="28">
        <f t="shared" si="0"/>
        <v>0.22</v>
      </c>
      <c r="L12" s="28">
        <f t="shared" si="0"/>
        <v>0.34400000000000003</v>
      </c>
      <c r="M12" s="28">
        <f t="shared" si="0"/>
        <v>1.2500000000000002</v>
      </c>
      <c r="N12" s="28">
        <f t="shared" si="0"/>
        <v>150</v>
      </c>
      <c r="O12" s="28">
        <f t="shared" si="0"/>
        <v>0.49000000000000005</v>
      </c>
      <c r="P12" s="28">
        <f t="shared" si="0"/>
        <v>375.40000000000003</v>
      </c>
      <c r="Q12" s="28">
        <f t="shared" si="0"/>
        <v>353.19000000000005</v>
      </c>
      <c r="R12" s="28">
        <f t="shared" si="0"/>
        <v>74.540000000000006</v>
      </c>
      <c r="S12" s="28">
        <f t="shared" si="0"/>
        <v>2.87</v>
      </c>
      <c r="T12" s="28">
        <f t="shared" si="0"/>
        <v>408.94</v>
      </c>
      <c r="U12" s="28">
        <f t="shared" si="0"/>
        <v>1.8380000000000001E-2</v>
      </c>
      <c r="V12" s="28">
        <f t="shared" si="0"/>
        <v>6.3200000000000001E-3</v>
      </c>
      <c r="W12" s="28">
        <f t="shared" si="0"/>
        <v>5.2000000000000005E-2</v>
      </c>
    </row>
    <row r="13" spans="2:23" s="16" customFormat="1" ht="15.75" x14ac:dyDescent="0.25">
      <c r="B13" s="21"/>
      <c r="C13" s="21"/>
      <c r="D13" s="21"/>
      <c r="E13" s="33" t="s">
        <v>41</v>
      </c>
      <c r="F13" s="21"/>
      <c r="G13" s="28"/>
      <c r="H13" s="28"/>
      <c r="I13" s="28"/>
      <c r="J13" s="35">
        <f>J12/23.5</f>
        <v>23.49276595744681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2:23" s="16" customFormat="1" ht="15.75" x14ac:dyDescent="0.25">
      <c r="B14" s="21"/>
      <c r="C14" s="21"/>
      <c r="D14" s="21" t="s">
        <v>31</v>
      </c>
      <c r="E14" s="36" t="s">
        <v>42</v>
      </c>
      <c r="F14" s="37">
        <v>60</v>
      </c>
      <c r="G14" s="25">
        <v>0.3</v>
      </c>
      <c r="H14" s="25">
        <v>4.8600000000000003</v>
      </c>
      <c r="I14" s="25">
        <v>1.74</v>
      </c>
      <c r="J14" s="26">
        <v>53.52</v>
      </c>
      <c r="K14" s="25">
        <v>0.03</v>
      </c>
      <c r="L14" s="25">
        <v>0.02</v>
      </c>
      <c r="M14" s="25">
        <v>11.95</v>
      </c>
      <c r="N14" s="25">
        <v>60</v>
      </c>
      <c r="O14" s="25">
        <v>0</v>
      </c>
      <c r="P14" s="25">
        <v>16.3</v>
      </c>
      <c r="Q14" s="25">
        <v>20.93</v>
      </c>
      <c r="R14" s="25">
        <v>10.97</v>
      </c>
      <c r="S14" s="25">
        <v>0.45</v>
      </c>
      <c r="T14" s="25">
        <v>139.61000000000001</v>
      </c>
      <c r="U14" s="25">
        <v>5.9999999999999995E-4</v>
      </c>
      <c r="V14" s="25">
        <v>2.0000000000000001E-4</v>
      </c>
      <c r="W14" s="25">
        <v>0.01</v>
      </c>
    </row>
    <row r="15" spans="2:23" s="16" customFormat="1" ht="15.75" x14ac:dyDescent="0.25">
      <c r="B15" s="21" t="s">
        <v>43</v>
      </c>
      <c r="C15" s="21">
        <v>27</v>
      </c>
      <c r="D15" s="21" t="s">
        <v>31</v>
      </c>
      <c r="E15" s="30" t="s">
        <v>44</v>
      </c>
      <c r="F15" s="31">
        <v>100</v>
      </c>
      <c r="G15" s="28">
        <v>0.8</v>
      </c>
      <c r="H15" s="28">
        <v>0.3</v>
      </c>
      <c r="I15" s="28">
        <v>9.6</v>
      </c>
      <c r="J15" s="26">
        <v>49</v>
      </c>
      <c r="K15" s="28">
        <v>0.06</v>
      </c>
      <c r="L15" s="28">
        <v>0.04</v>
      </c>
      <c r="M15" s="28">
        <v>10</v>
      </c>
      <c r="N15" s="28">
        <v>20</v>
      </c>
      <c r="O15" s="28">
        <v>0</v>
      </c>
      <c r="P15" s="28">
        <v>20</v>
      </c>
      <c r="Q15" s="28">
        <v>20</v>
      </c>
      <c r="R15" s="28">
        <v>9</v>
      </c>
      <c r="S15" s="28">
        <v>0.5</v>
      </c>
      <c r="T15" s="28">
        <v>214</v>
      </c>
      <c r="U15" s="28">
        <v>4.0000000000000001E-3</v>
      </c>
      <c r="V15" s="28">
        <v>1E-4</v>
      </c>
      <c r="W15" s="25">
        <v>0</v>
      </c>
    </row>
    <row r="16" spans="2:23" s="16" customFormat="1" ht="15.75" x14ac:dyDescent="0.25">
      <c r="B16" s="21"/>
      <c r="C16" s="21"/>
      <c r="D16" s="21" t="s">
        <v>45</v>
      </c>
      <c r="E16" s="38" t="s">
        <v>46</v>
      </c>
      <c r="F16" s="24">
        <v>200</v>
      </c>
      <c r="G16" s="32">
        <v>8.49</v>
      </c>
      <c r="H16" s="32">
        <v>7.64</v>
      </c>
      <c r="I16" s="32">
        <v>10.58</v>
      </c>
      <c r="J16" s="39">
        <v>145.11000000000001</v>
      </c>
      <c r="K16" s="32">
        <v>0.08</v>
      </c>
      <c r="L16" s="32">
        <v>0.09</v>
      </c>
      <c r="M16" s="32">
        <v>5.93</v>
      </c>
      <c r="N16" s="32">
        <v>110</v>
      </c>
      <c r="O16" s="32">
        <v>0.01</v>
      </c>
      <c r="P16" s="32">
        <v>18.16</v>
      </c>
      <c r="Q16" s="32">
        <v>101.51</v>
      </c>
      <c r="R16" s="32">
        <v>24.48</v>
      </c>
      <c r="S16" s="32">
        <v>1.38</v>
      </c>
      <c r="T16" s="32">
        <v>423.08</v>
      </c>
      <c r="U16" s="32">
        <v>5.4400000000000004E-3</v>
      </c>
      <c r="V16" s="32">
        <v>3.8999999999999999E-4</v>
      </c>
      <c r="W16" s="32">
        <v>0.05</v>
      </c>
    </row>
    <row r="17" spans="2:23" s="16" customFormat="1" ht="15.75" x14ac:dyDescent="0.25">
      <c r="B17" s="40"/>
      <c r="C17" s="21">
        <v>303</v>
      </c>
      <c r="D17" s="21" t="s">
        <v>47</v>
      </c>
      <c r="E17" s="27" t="s">
        <v>48</v>
      </c>
      <c r="F17" s="21">
        <v>250</v>
      </c>
      <c r="G17" s="28">
        <v>24.03</v>
      </c>
      <c r="H17" s="28">
        <v>28.43</v>
      </c>
      <c r="I17" s="28">
        <v>37.93</v>
      </c>
      <c r="J17" s="29">
        <v>494.25</v>
      </c>
      <c r="K17" s="28">
        <v>0.14000000000000001</v>
      </c>
      <c r="L17" s="28">
        <v>0.18</v>
      </c>
      <c r="M17" s="28">
        <v>2.5499999999999998</v>
      </c>
      <c r="N17" s="28">
        <v>170</v>
      </c>
      <c r="O17" s="28">
        <v>0</v>
      </c>
      <c r="P17" s="28">
        <v>36.32</v>
      </c>
      <c r="Q17" s="28">
        <v>313.52</v>
      </c>
      <c r="R17" s="28">
        <v>177</v>
      </c>
      <c r="S17" s="28">
        <v>3.84</v>
      </c>
      <c r="T17" s="28">
        <v>552.37</v>
      </c>
      <c r="U17" s="28">
        <v>8.0000000000000002E-3</v>
      </c>
      <c r="V17" s="28">
        <v>1E-3</v>
      </c>
      <c r="W17" s="28">
        <v>6.0000000000000001E-3</v>
      </c>
    </row>
    <row r="18" spans="2:23" s="16" customFormat="1" ht="15.75" x14ac:dyDescent="0.25">
      <c r="B18" s="40"/>
      <c r="C18" s="21">
        <v>98</v>
      </c>
      <c r="D18" s="21" t="s">
        <v>49</v>
      </c>
      <c r="E18" s="27" t="s">
        <v>50</v>
      </c>
      <c r="F18" s="21">
        <v>200</v>
      </c>
      <c r="G18" s="28">
        <v>0.4</v>
      </c>
      <c r="H18" s="28">
        <v>0</v>
      </c>
      <c r="I18" s="28">
        <v>27</v>
      </c>
      <c r="J18" s="29">
        <v>110</v>
      </c>
      <c r="K18" s="28">
        <v>0</v>
      </c>
      <c r="L18" s="28">
        <v>0</v>
      </c>
      <c r="M18" s="28">
        <v>1.4</v>
      </c>
      <c r="N18" s="28">
        <v>0</v>
      </c>
      <c r="O18" s="28">
        <v>0</v>
      </c>
      <c r="P18" s="28">
        <v>12.8</v>
      </c>
      <c r="Q18" s="28">
        <v>2.2000000000000002</v>
      </c>
      <c r="R18" s="28">
        <v>1.8</v>
      </c>
      <c r="S18" s="28">
        <v>0.5</v>
      </c>
      <c r="T18" s="28">
        <v>0.6</v>
      </c>
      <c r="U18" s="28">
        <v>0</v>
      </c>
      <c r="V18" s="28">
        <v>0</v>
      </c>
      <c r="W18" s="28">
        <v>0</v>
      </c>
    </row>
    <row r="19" spans="2:23" s="16" customFormat="1" ht="15.75" x14ac:dyDescent="0.25">
      <c r="B19" s="40"/>
      <c r="C19" s="32">
        <v>119</v>
      </c>
      <c r="D19" s="21" t="s">
        <v>36</v>
      </c>
      <c r="E19" s="27" t="s">
        <v>51</v>
      </c>
      <c r="F19" s="21">
        <v>30</v>
      </c>
      <c r="G19" s="28">
        <v>2.13</v>
      </c>
      <c r="H19" s="28">
        <v>0.21</v>
      </c>
      <c r="I19" s="28">
        <v>13.26</v>
      </c>
      <c r="J19" s="29">
        <v>72</v>
      </c>
      <c r="K19" s="25">
        <v>0.03</v>
      </c>
      <c r="L19" s="25">
        <v>0.01</v>
      </c>
      <c r="M19" s="25">
        <v>0</v>
      </c>
      <c r="N19" s="25">
        <v>0</v>
      </c>
      <c r="O19" s="25">
        <v>0</v>
      </c>
      <c r="P19" s="25">
        <v>11.1</v>
      </c>
      <c r="Q19" s="25">
        <v>65.400000000000006</v>
      </c>
      <c r="R19" s="25">
        <v>19.5</v>
      </c>
      <c r="S19" s="25">
        <v>0.84</v>
      </c>
      <c r="T19" s="25">
        <v>27.9</v>
      </c>
      <c r="U19" s="25">
        <v>1E-3</v>
      </c>
      <c r="V19" s="25">
        <v>2E-3</v>
      </c>
      <c r="W19" s="25">
        <v>0</v>
      </c>
    </row>
    <row r="20" spans="2:23" s="16" customFormat="1" ht="15.75" x14ac:dyDescent="0.25">
      <c r="B20" s="40"/>
      <c r="C20" s="21">
        <v>120</v>
      </c>
      <c r="D20" s="21" t="s">
        <v>38</v>
      </c>
      <c r="E20" s="27" t="s">
        <v>39</v>
      </c>
      <c r="F20" s="21">
        <v>20</v>
      </c>
      <c r="G20" s="28">
        <v>1.1399999999999999</v>
      </c>
      <c r="H20" s="28">
        <v>0.22</v>
      </c>
      <c r="I20" s="28">
        <v>7.44</v>
      </c>
      <c r="J20" s="29">
        <v>36.26</v>
      </c>
      <c r="K20" s="25">
        <v>0.02</v>
      </c>
      <c r="L20" s="25">
        <v>2.4E-2</v>
      </c>
      <c r="M20" s="25">
        <v>0.08</v>
      </c>
      <c r="N20" s="25">
        <v>0</v>
      </c>
      <c r="O20" s="25">
        <v>0</v>
      </c>
      <c r="P20" s="25">
        <v>6.8</v>
      </c>
      <c r="Q20" s="25">
        <v>24</v>
      </c>
      <c r="R20" s="25">
        <v>8.1999999999999993</v>
      </c>
      <c r="S20" s="25">
        <v>0.46</v>
      </c>
      <c r="T20" s="25">
        <v>73.5</v>
      </c>
      <c r="U20" s="25">
        <v>2E-3</v>
      </c>
      <c r="V20" s="25">
        <v>2E-3</v>
      </c>
      <c r="W20" s="25">
        <v>1.2E-2</v>
      </c>
    </row>
    <row r="21" spans="2:23" s="16" customFormat="1" ht="15.75" x14ac:dyDescent="0.25">
      <c r="B21" s="40"/>
      <c r="C21" s="40"/>
      <c r="D21" s="40"/>
      <c r="E21" s="41" t="s">
        <v>40</v>
      </c>
      <c r="F21" s="42">
        <v>800</v>
      </c>
      <c r="G21" s="21">
        <v>34.5</v>
      </c>
      <c r="H21" s="21">
        <v>35.44</v>
      </c>
      <c r="I21" s="21">
        <v>102.35000000000001</v>
      </c>
      <c r="J21" s="43">
        <v>871.25</v>
      </c>
      <c r="K21" s="21">
        <v>0.31000000000000005</v>
      </c>
      <c r="L21" s="21">
        <v>0.33400000000000002</v>
      </c>
      <c r="M21" s="21">
        <v>23.95</v>
      </c>
      <c r="N21" s="21">
        <v>311</v>
      </c>
      <c r="O21" s="21">
        <v>8.0000000000000002E-3</v>
      </c>
      <c r="P21" s="21">
        <v>124.11999999999999</v>
      </c>
      <c r="Q21" s="21">
        <v>504.72</v>
      </c>
      <c r="R21" s="21">
        <v>236.7</v>
      </c>
      <c r="S21" s="21">
        <v>7.34</v>
      </c>
      <c r="T21" s="21">
        <v>1198.17</v>
      </c>
      <c r="U21" s="21">
        <v>2.1000000000000005E-2</v>
      </c>
      <c r="V21" s="21">
        <v>5.1000000000000004E-3</v>
      </c>
      <c r="W21" s="21">
        <v>0.05</v>
      </c>
    </row>
    <row r="22" spans="2:23" s="16" customFormat="1" ht="15.75" x14ac:dyDescent="0.25">
      <c r="B22" s="40"/>
      <c r="C22" s="40"/>
      <c r="D22" s="40"/>
      <c r="E22" s="41" t="s">
        <v>41</v>
      </c>
      <c r="F22" s="40"/>
      <c r="G22" s="21"/>
      <c r="H22" s="21"/>
      <c r="I22" s="21"/>
      <c r="J22" s="43">
        <v>37.074468085106382</v>
      </c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2:23" ht="15.75" x14ac:dyDescent="0.25">
      <c r="B23" s="21" t="s">
        <v>52</v>
      </c>
      <c r="C23" s="21"/>
      <c r="D23" s="21" t="s">
        <v>53</v>
      </c>
      <c r="E23" s="27" t="s">
        <v>54</v>
      </c>
      <c r="F23" s="21">
        <v>30</v>
      </c>
      <c r="G23" s="28">
        <v>1.96</v>
      </c>
      <c r="H23" s="28">
        <v>3.53</v>
      </c>
      <c r="I23" s="28">
        <v>20.2</v>
      </c>
      <c r="J23" s="29">
        <v>217</v>
      </c>
      <c r="K23" s="28">
        <v>0.02</v>
      </c>
      <c r="L23" s="28">
        <v>0</v>
      </c>
      <c r="M23" s="28">
        <v>0</v>
      </c>
      <c r="N23" s="28">
        <v>0.88</v>
      </c>
      <c r="O23" s="28">
        <v>0</v>
      </c>
      <c r="P23" s="28">
        <v>23.9</v>
      </c>
      <c r="Q23" s="28">
        <v>39</v>
      </c>
      <c r="R23" s="28">
        <v>9.5</v>
      </c>
      <c r="S23" s="28">
        <v>0.44</v>
      </c>
      <c r="T23" s="28">
        <v>0</v>
      </c>
      <c r="U23" s="28">
        <v>0</v>
      </c>
      <c r="V23" s="28">
        <v>0</v>
      </c>
      <c r="W23" s="28">
        <v>0.28000000000000003</v>
      </c>
    </row>
    <row r="24" spans="2:23" ht="15.75" x14ac:dyDescent="0.25">
      <c r="B24" s="21"/>
      <c r="C24" s="21">
        <v>517</v>
      </c>
      <c r="D24" s="21" t="s">
        <v>55</v>
      </c>
      <c r="E24" s="30" t="s">
        <v>56</v>
      </c>
      <c r="F24" s="31">
        <v>200</v>
      </c>
      <c r="G24" s="28">
        <v>6.8</v>
      </c>
      <c r="H24" s="28">
        <v>4.3</v>
      </c>
      <c r="I24" s="28">
        <v>28.6</v>
      </c>
      <c r="J24" s="26">
        <v>166</v>
      </c>
      <c r="K24" s="28">
        <v>0.06</v>
      </c>
      <c r="L24" s="28">
        <v>0</v>
      </c>
      <c r="M24" s="28">
        <v>0.06</v>
      </c>
      <c r="N24" s="28">
        <v>0.33</v>
      </c>
      <c r="O24" s="28">
        <v>0</v>
      </c>
      <c r="P24" s="28">
        <v>17.600000000000001</v>
      </c>
      <c r="Q24" s="28">
        <v>233</v>
      </c>
      <c r="R24" s="28">
        <v>172</v>
      </c>
      <c r="S24" s="28">
        <v>13</v>
      </c>
      <c r="T24" s="28">
        <v>0</v>
      </c>
      <c r="U24" s="28">
        <v>0</v>
      </c>
      <c r="V24" s="28">
        <v>0</v>
      </c>
      <c r="W24" s="25">
        <v>0</v>
      </c>
    </row>
    <row r="25" spans="2:23" ht="15.75" x14ac:dyDescent="0.25">
      <c r="B25" s="40"/>
      <c r="C25" s="21">
        <v>27</v>
      </c>
      <c r="D25" s="21" t="s">
        <v>31</v>
      </c>
      <c r="E25" s="30" t="s">
        <v>57</v>
      </c>
      <c r="F25" s="31">
        <v>100</v>
      </c>
      <c r="G25" s="28">
        <v>0.8</v>
      </c>
      <c r="H25" s="28">
        <v>0.3</v>
      </c>
      <c r="I25" s="28">
        <v>9.6</v>
      </c>
      <c r="J25" s="26">
        <v>49</v>
      </c>
      <c r="K25" s="28">
        <v>0.06</v>
      </c>
      <c r="L25" s="28">
        <v>0.04</v>
      </c>
      <c r="M25" s="28">
        <v>10</v>
      </c>
      <c r="N25" s="28">
        <v>20</v>
      </c>
      <c r="O25" s="28">
        <v>0</v>
      </c>
      <c r="P25" s="28">
        <v>20</v>
      </c>
      <c r="Q25" s="28">
        <v>20</v>
      </c>
      <c r="R25" s="28">
        <v>9</v>
      </c>
      <c r="S25" s="28">
        <v>0.5</v>
      </c>
      <c r="T25" s="28">
        <v>214</v>
      </c>
      <c r="U25" s="28">
        <v>4.0000000000000001E-3</v>
      </c>
      <c r="V25" s="28">
        <v>1E-4</v>
      </c>
      <c r="W25" s="25">
        <v>0</v>
      </c>
    </row>
    <row r="26" spans="2:23" ht="15.75" x14ac:dyDescent="0.25">
      <c r="B26" s="40"/>
      <c r="C26" s="21"/>
      <c r="D26" s="21"/>
      <c r="E26" s="41" t="s">
        <v>40</v>
      </c>
      <c r="F26" s="42">
        <f>SUM(F23:F25)</f>
        <v>330</v>
      </c>
      <c r="G26" s="28">
        <f>G23+G25</f>
        <v>2.76</v>
      </c>
      <c r="H26" s="28">
        <f t="shared" ref="H26:W26" si="1">H23+H25</f>
        <v>3.8299999999999996</v>
      </c>
      <c r="I26" s="28">
        <f t="shared" si="1"/>
        <v>29.799999999999997</v>
      </c>
      <c r="J26" s="29">
        <f>J23+J25+J24</f>
        <v>432</v>
      </c>
      <c r="K26" s="28">
        <f t="shared" si="1"/>
        <v>0.08</v>
      </c>
      <c r="L26" s="28">
        <f t="shared" si="1"/>
        <v>0.04</v>
      </c>
      <c r="M26" s="28">
        <f t="shared" si="1"/>
        <v>10</v>
      </c>
      <c r="N26" s="28">
        <f t="shared" si="1"/>
        <v>20.88</v>
      </c>
      <c r="O26" s="28">
        <f t="shared" si="1"/>
        <v>0</v>
      </c>
      <c r="P26" s="28">
        <f t="shared" si="1"/>
        <v>43.9</v>
      </c>
      <c r="Q26" s="28">
        <f t="shared" si="1"/>
        <v>59</v>
      </c>
      <c r="R26" s="28">
        <f t="shared" si="1"/>
        <v>18.5</v>
      </c>
      <c r="S26" s="28">
        <f t="shared" si="1"/>
        <v>0.94</v>
      </c>
      <c r="T26" s="28">
        <f t="shared" si="1"/>
        <v>214</v>
      </c>
      <c r="U26" s="28">
        <f t="shared" si="1"/>
        <v>4.0000000000000001E-3</v>
      </c>
      <c r="V26" s="28">
        <f t="shared" si="1"/>
        <v>1E-4</v>
      </c>
      <c r="W26" s="28">
        <f t="shared" si="1"/>
        <v>0.28000000000000003</v>
      </c>
    </row>
    <row r="27" spans="2:23" ht="15.75" x14ac:dyDescent="0.25">
      <c r="B27" s="40"/>
      <c r="C27" s="40"/>
      <c r="D27" s="40"/>
      <c r="E27" s="41" t="s">
        <v>41</v>
      </c>
      <c r="F27" s="40"/>
      <c r="G27" s="21"/>
      <c r="H27" s="21"/>
      <c r="I27" s="21"/>
      <c r="J27" s="43">
        <f>J26*100/2350</f>
        <v>18.382978723404257</v>
      </c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</row>
    <row r="28" spans="2:23" ht="15.75" x14ac:dyDescent="0.25">
      <c r="B28" s="21" t="s">
        <v>58</v>
      </c>
      <c r="C28" s="22">
        <v>152</v>
      </c>
      <c r="D28" s="22" t="s">
        <v>59</v>
      </c>
      <c r="E28" s="44" t="s">
        <v>60</v>
      </c>
      <c r="F28" s="24">
        <v>90</v>
      </c>
      <c r="G28" s="45">
        <v>17.25</v>
      </c>
      <c r="H28" s="45">
        <v>14.98</v>
      </c>
      <c r="I28" s="45">
        <v>7.87</v>
      </c>
      <c r="J28" s="46">
        <v>235.78</v>
      </c>
      <c r="K28" s="45">
        <v>7.0000000000000007E-2</v>
      </c>
      <c r="L28" s="45">
        <v>0.12</v>
      </c>
      <c r="M28" s="45">
        <v>0.81</v>
      </c>
      <c r="N28" s="45">
        <v>10</v>
      </c>
      <c r="O28" s="45">
        <v>0.02</v>
      </c>
      <c r="P28" s="45">
        <v>24.88</v>
      </c>
      <c r="Q28" s="45">
        <v>155.37</v>
      </c>
      <c r="R28" s="45">
        <v>19.91</v>
      </c>
      <c r="S28" s="45">
        <v>1.72</v>
      </c>
      <c r="T28" s="45">
        <v>234.74</v>
      </c>
      <c r="U28" s="45">
        <v>5.0000000000000001E-3</v>
      </c>
      <c r="V28" s="45">
        <v>8.9999999999999998E-4</v>
      </c>
      <c r="W28" s="45">
        <v>0.08</v>
      </c>
    </row>
    <row r="29" spans="2:23" ht="15.75" x14ac:dyDescent="0.25">
      <c r="B29" s="21"/>
      <c r="C29" s="21">
        <v>65</v>
      </c>
      <c r="D29" s="21" t="s">
        <v>61</v>
      </c>
      <c r="E29" s="47" t="s">
        <v>62</v>
      </c>
      <c r="F29" s="31">
        <v>150</v>
      </c>
      <c r="G29" s="32">
        <v>6.45</v>
      </c>
      <c r="H29" s="32">
        <v>4.05</v>
      </c>
      <c r="I29" s="32">
        <v>40.200000000000003</v>
      </c>
      <c r="J29" s="39">
        <v>223.65</v>
      </c>
      <c r="K29" s="32">
        <v>0.08</v>
      </c>
      <c r="L29" s="32">
        <v>0.02</v>
      </c>
      <c r="M29" s="32">
        <v>0</v>
      </c>
      <c r="N29" s="32">
        <v>30</v>
      </c>
      <c r="O29" s="32">
        <v>0.11</v>
      </c>
      <c r="P29" s="32">
        <v>13.05</v>
      </c>
      <c r="Q29" s="32">
        <v>58.34</v>
      </c>
      <c r="R29" s="32">
        <v>22.53</v>
      </c>
      <c r="S29" s="32">
        <v>1.25</v>
      </c>
      <c r="T29" s="32">
        <v>1.1000000000000001</v>
      </c>
      <c r="U29" s="32">
        <v>0</v>
      </c>
      <c r="V29" s="32">
        <v>0</v>
      </c>
      <c r="W29" s="28">
        <v>0</v>
      </c>
    </row>
    <row r="30" spans="2:23" ht="15.75" x14ac:dyDescent="0.25">
      <c r="B30" s="21"/>
      <c r="C30" s="21"/>
      <c r="D30" s="21" t="s">
        <v>63</v>
      </c>
      <c r="E30" s="47" t="s">
        <v>64</v>
      </c>
      <c r="F30" s="31">
        <v>100</v>
      </c>
      <c r="G30" s="32">
        <v>2.8</v>
      </c>
      <c r="H30" s="32">
        <v>2.5</v>
      </c>
      <c r="I30" s="32">
        <v>11</v>
      </c>
      <c r="J30" s="39">
        <v>78</v>
      </c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28"/>
    </row>
    <row r="31" spans="2:23" ht="15.75" x14ac:dyDescent="0.25">
      <c r="B31" s="40"/>
      <c r="C31" s="21">
        <v>518</v>
      </c>
      <c r="D31" s="22" t="s">
        <v>49</v>
      </c>
      <c r="E31" s="27" t="s">
        <v>65</v>
      </c>
      <c r="F31" s="21">
        <v>200</v>
      </c>
      <c r="G31" s="28">
        <v>0.51</v>
      </c>
      <c r="H31" s="28">
        <v>0</v>
      </c>
      <c r="I31" s="28">
        <v>33</v>
      </c>
      <c r="J31" s="29">
        <v>125</v>
      </c>
      <c r="K31" s="28">
        <v>0.04</v>
      </c>
      <c r="L31" s="28">
        <v>0</v>
      </c>
      <c r="M31" s="28">
        <v>4</v>
      </c>
      <c r="N31" s="28">
        <v>0</v>
      </c>
      <c r="O31" s="28">
        <v>0</v>
      </c>
      <c r="P31" s="28">
        <v>10.4</v>
      </c>
      <c r="Q31" s="28">
        <v>30</v>
      </c>
      <c r="R31" s="28">
        <v>24</v>
      </c>
      <c r="S31" s="28">
        <v>0.2</v>
      </c>
      <c r="T31" s="28">
        <v>0</v>
      </c>
      <c r="U31" s="28">
        <v>0</v>
      </c>
      <c r="V31" s="28">
        <v>0</v>
      </c>
      <c r="W31" s="28">
        <v>0</v>
      </c>
    </row>
    <row r="32" spans="2:23" ht="15.75" x14ac:dyDescent="0.25">
      <c r="B32" s="40"/>
      <c r="C32" s="21"/>
      <c r="D32" s="22"/>
      <c r="E32" s="41" t="s">
        <v>40</v>
      </c>
      <c r="F32" s="42">
        <f>SUM(F28:F31)</f>
        <v>540</v>
      </c>
      <c r="G32" s="42">
        <f t="shared" ref="G32:W32" si="2">SUM(G28:G31)</f>
        <v>27.01</v>
      </c>
      <c r="H32" s="42">
        <f t="shared" si="2"/>
        <v>21.53</v>
      </c>
      <c r="I32" s="42">
        <f t="shared" si="2"/>
        <v>92.07</v>
      </c>
      <c r="J32" s="48">
        <f>SUM(J28:J31)</f>
        <v>662.43000000000006</v>
      </c>
      <c r="K32" s="42">
        <f t="shared" si="2"/>
        <v>0.19000000000000003</v>
      </c>
      <c r="L32" s="42">
        <f t="shared" si="2"/>
        <v>0.13999999999999999</v>
      </c>
      <c r="M32" s="42">
        <f t="shared" si="2"/>
        <v>4.8100000000000005</v>
      </c>
      <c r="N32" s="42">
        <f t="shared" si="2"/>
        <v>40</v>
      </c>
      <c r="O32" s="42">
        <f t="shared" si="2"/>
        <v>0.13</v>
      </c>
      <c r="P32" s="42">
        <f t="shared" si="2"/>
        <v>48.33</v>
      </c>
      <c r="Q32" s="42">
        <f t="shared" si="2"/>
        <v>243.71</v>
      </c>
      <c r="R32" s="42">
        <f t="shared" si="2"/>
        <v>66.44</v>
      </c>
      <c r="S32" s="42">
        <f t="shared" si="2"/>
        <v>3.17</v>
      </c>
      <c r="T32" s="42">
        <f t="shared" si="2"/>
        <v>235.84</v>
      </c>
      <c r="U32" s="42">
        <f t="shared" si="2"/>
        <v>5.0000000000000001E-3</v>
      </c>
      <c r="V32" s="42">
        <f t="shared" si="2"/>
        <v>8.9999999999999998E-4</v>
      </c>
      <c r="W32" s="42">
        <f t="shared" si="2"/>
        <v>0.08</v>
      </c>
    </row>
    <row r="33" spans="2:23" ht="15.75" x14ac:dyDescent="0.25">
      <c r="B33" s="40"/>
      <c r="C33" s="40"/>
      <c r="D33" s="40"/>
      <c r="E33" s="41" t="s">
        <v>41</v>
      </c>
      <c r="F33" s="40">
        <v>0</v>
      </c>
      <c r="G33" s="21"/>
      <c r="H33" s="21"/>
      <c r="I33" s="21"/>
      <c r="J33" s="43">
        <f>J32*100/2350</f>
        <v>28.188510638297874</v>
      </c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</row>
    <row r="34" spans="2:23" ht="26.25" x14ac:dyDescent="0.4">
      <c r="B34" s="16"/>
      <c r="C34" s="49"/>
      <c r="D34" s="16"/>
      <c r="E34" s="16"/>
      <c r="F34" s="50"/>
      <c r="G34" s="16"/>
      <c r="H34" s="16"/>
      <c r="I34" s="16"/>
      <c r="J34" s="51">
        <f>J12+J21+J26+J32</f>
        <v>2517.7600000000002</v>
      </c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</sheetData>
  <mergeCells count="9">
    <mergeCell ref="J4:J5"/>
    <mergeCell ref="K4:O4"/>
    <mergeCell ref="P4:W4"/>
    <mergeCell ref="B4:B5"/>
    <mergeCell ref="C4:C5"/>
    <mergeCell ref="D4:D5"/>
    <mergeCell ref="E4:E5"/>
    <mergeCell ref="F4:F5"/>
    <mergeCell ref="G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2023-05-24T09:20:44Z</dcterms:created>
  <dcterms:modified xsi:type="dcterms:W3CDTF">2023-05-24T09:20:57Z</dcterms:modified>
</cp:coreProperties>
</file>