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1931CC76-F201-493B-A311-8BEEADC7FFEF}" xr6:coauthVersionLast="47" xr6:coauthVersionMax="47" xr10:uidLastSave="{00000000-0000-0000-0000-000000000000}"/>
  <bookViews>
    <workbookView xWindow="-120" yWindow="-120" windowWidth="29040" windowHeight="15840" xr2:uid="{C66B2DE3-2EA7-44DD-8007-1C2CCC979661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J31" i="1" s="1"/>
  <c r="I30" i="1"/>
  <c r="H30" i="1"/>
  <c r="G30" i="1"/>
  <c r="F30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J25" i="1" s="1"/>
  <c r="I24" i="1"/>
  <c r="H24" i="1"/>
  <c r="G24" i="1"/>
  <c r="F24" i="1"/>
  <c r="J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J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J32" i="1" s="1"/>
  <c r="I11" i="1"/>
  <c r="H11" i="1"/>
  <c r="G11" i="1"/>
  <c r="F11" i="1"/>
</calcChain>
</file>

<file path=xl/sharedStrings.xml><?xml version="1.0" encoding="utf-8"?>
<sst xmlns="http://schemas.openxmlformats.org/spreadsheetml/2006/main" count="76" uniqueCount="64">
  <si>
    <t>Меню</t>
  </si>
  <si>
    <t>№4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</si>
  <si>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</si>
  <si>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</si>
  <si>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</si>
  <si>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</si>
  <si>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</si>
  <si>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</si>
  <si>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</si>
  <si>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</si>
  <si>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</si>
  <si>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</si>
  <si>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</si>
  <si>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</si>
  <si>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</si>
  <si>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</si>
  <si>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</si>
  <si>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</si>
  <si>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</si>
  <si>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</si>
  <si>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</si>
  <si>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</si>
  <si>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</si>
  <si>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</si>
  <si>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</si>
  <si>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</si>
  <si>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</si>
  <si>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</si>
  <si>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</si>
  <si>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2 блюдо</t>
  </si>
  <si>
    <t>Сосиска/сарделька отварная</t>
  </si>
  <si>
    <t>горячее блюдо</t>
  </si>
  <si>
    <t>Омлет натуральный/яйцо вареное</t>
  </si>
  <si>
    <t>гор. Напиток</t>
  </si>
  <si>
    <t xml:space="preserve">Чай с сахаром 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</si>
  <si>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</si>
  <si>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</si>
  <si>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</si>
  <si>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</si>
  <si>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</si>
  <si>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</si>
  <si>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</si>
  <si>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>закуска</t>
  </si>
  <si>
    <t xml:space="preserve">Салат Оливье школьный (картофель, морковь, соленый огурец, зеленый горошек, масло) </t>
  </si>
  <si>
    <t>1 блюдо</t>
  </si>
  <si>
    <t>Суп рыбный с крупой (рыбные консервы)/вегатарианнчкий</t>
  </si>
  <si>
    <t xml:space="preserve">Курица запеченная с сыром </t>
  </si>
  <si>
    <t>гарнир</t>
  </si>
  <si>
    <t>Картофель отварной с маслом и зеленью</t>
  </si>
  <si>
    <t>3 блюдо</t>
  </si>
  <si>
    <t>Компот из смеси фруктов и ягод (из смеси фруктов: яблоко, клубника, вишня, слива)</t>
  </si>
  <si>
    <t>Хлеб пшеничный</t>
  </si>
  <si>
    <t xml:space="preserve">Полдник </t>
  </si>
  <si>
    <t>десерт</t>
  </si>
  <si>
    <t>Рогалик с повидлом/кекс</t>
  </si>
  <si>
    <t>гор.напиток</t>
  </si>
  <si>
    <t>Чай с сахаром и лимоном/напиток</t>
  </si>
  <si>
    <t>Ужин</t>
  </si>
  <si>
    <t>Биточек рвбный/биточек куриный</t>
  </si>
  <si>
    <t>напиток</t>
  </si>
  <si>
    <t>Кисломолочный/снежок,кефир</t>
  </si>
  <si>
    <t xml:space="preserve"> гарнир</t>
  </si>
  <si>
    <t>Макароны отварные с маслом</t>
  </si>
  <si>
    <t>Сок в ассортименте/чай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</si>
</sst>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0" borderId="0" xfId="0" applyFont="1"/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1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164" fontId="11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4" fillId="0" borderId="1" xfId="1" applyFont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6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 xr:uid="{2F1004BC-C8C6-40B3-B764-4C64BF3E4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109F-2CF3-44AE-8D9F-432321776401}">
  <dimension ref="B2:W32"/>
  <sheetViews>
    <sheetView tabSelected="1" workbookViewId="0">
      <selection sqref="A1:XFD1048576"/>
    </sheetView>
  </sheetViews>
  <sheetFormatPr defaultRowHeight="15" x14ac:dyDescent="0.25"/>
  <cols>
    <col min="2" max="2" width="20.28515625" customWidth="1"/>
    <col min="3" max="3" width="20.28515625" style="58" customWidth="1"/>
    <col min="4" max="4" width="20.85546875" customWidth="1"/>
    <col min="5" max="5" width="54.28515625" customWidth="1"/>
    <col min="6" max="23" width="16.7109375" customWidth="1"/>
  </cols>
  <sheetData>
    <row r="2" spans="2:23" ht="27" x14ac:dyDescent="0.35">
      <c r="B2" s="1" t="s">
        <v>0</v>
      </c>
      <c r="C2" s="2" t="s">
        <v>1</v>
      </c>
      <c r="D2" s="3">
        <v>18</v>
      </c>
      <c r="E2" s="4" t="s">
        <v>2</v>
      </c>
      <c r="F2" s="5"/>
      <c r="G2" s="6"/>
      <c r="J2" s="7"/>
      <c r="K2" s="8"/>
      <c r="L2" s="9"/>
    </row>
    <row r="3" spans="2:23" x14ac:dyDescent="0.25">
      <c r="B3" s="9"/>
      <c r="C3" s="10"/>
      <c r="D3" s="9"/>
      <c r="E3" s="9"/>
      <c r="F3" s="9"/>
      <c r="G3" s="9"/>
      <c r="H3" s="9"/>
      <c r="I3" s="9"/>
      <c r="J3" s="9"/>
      <c r="K3" s="9"/>
      <c r="L3" s="9"/>
    </row>
    <row r="4" spans="2:23" s="15" customFormat="1" ht="15.75" x14ac:dyDescent="0.25">
      <c r="B4" s="11" t="s">
        <v>3</v>
      </c>
      <c r="C4" s="12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3"/>
      <c r="I4" s="13"/>
      <c r="J4" s="14" t="s">
        <v>9</v>
      </c>
      <c r="K4" s="12" t="s">
        <v>10</v>
      </c>
      <c r="L4" s="12"/>
      <c r="M4" s="13"/>
      <c r="N4" s="13"/>
      <c r="O4" s="13"/>
      <c r="P4" s="12" t="s">
        <v>11</v>
      </c>
      <c r="Q4" s="12"/>
      <c r="R4" s="12"/>
      <c r="S4" s="12"/>
      <c r="T4" s="12"/>
      <c r="U4" s="12"/>
      <c r="V4" s="12"/>
      <c r="W4" s="12"/>
    </row>
    <row r="5" spans="2:23" s="15" customFormat="1" ht="15.75" x14ac:dyDescent="0.25">
      <c r="B5" s="13"/>
      <c r="C5" s="13"/>
      <c r="D5" s="13"/>
      <c r="E5" s="13"/>
      <c r="F5" s="13"/>
      <c r="G5" s="16" t="s">
        <v>12</v>
      </c>
      <c r="H5" s="16" t="s">
        <v>13</v>
      </c>
      <c r="I5" s="16" t="s">
        <v>14</v>
      </c>
      <c r="J5" s="17"/>
      <c r="K5" s="16" t="s">
        <v>15</v>
      </c>
      <c r="L5" s="16" t="s">
        <v>16</v>
      </c>
      <c r="M5" s="16" t="s">
        <v>17</v>
      </c>
      <c r="N5" s="18" t="s">
        <v>18</v>
      </c>
      <c r="O5" s="16" t="s">
        <v>19</v>
      </c>
      <c r="P5" s="16" t="s">
        <v>20</v>
      </c>
      <c r="Q5" s="16" t="s">
        <v>21</v>
      </c>
      <c r="R5" s="16" t="s">
        <v>22</v>
      </c>
      <c r="S5" s="16" t="s">
        <v>23</v>
      </c>
      <c r="T5" s="16" t="s">
        <v>24</v>
      </c>
      <c r="U5" s="16" t="s">
        <v>25</v>
      </c>
      <c r="V5" s="16" t="s">
        <v>26</v>
      </c>
      <c r="W5" s="16" t="s">
        <v>27</v>
      </c>
    </row>
    <row r="6" spans="2:23" s="15" customFormat="1" ht="15.75" x14ac:dyDescent="0.25">
      <c r="B6" s="19" t="s">
        <v>28</v>
      </c>
      <c r="C6" s="19">
        <v>249</v>
      </c>
      <c r="D6" s="19" t="s">
        <v>29</v>
      </c>
      <c r="E6" s="20" t="s">
        <v>30</v>
      </c>
      <c r="F6" s="21">
        <v>100</v>
      </c>
      <c r="G6" s="22">
        <v>10.6</v>
      </c>
      <c r="H6" s="22">
        <v>18.899999999999999</v>
      </c>
      <c r="I6" s="22">
        <v>0.8</v>
      </c>
      <c r="J6" s="23">
        <v>215.9</v>
      </c>
      <c r="K6" s="22">
        <v>0.08</v>
      </c>
      <c r="L6" s="22">
        <v>0</v>
      </c>
      <c r="M6" s="22">
        <v>0</v>
      </c>
      <c r="N6" s="22">
        <v>0</v>
      </c>
      <c r="O6" s="22">
        <v>0</v>
      </c>
      <c r="P6" s="22">
        <v>27.48</v>
      </c>
      <c r="Q6" s="22">
        <v>111.9</v>
      </c>
      <c r="R6" s="22">
        <v>14.48</v>
      </c>
      <c r="S6" s="22">
        <v>1.46</v>
      </c>
      <c r="T6" s="22">
        <v>0</v>
      </c>
      <c r="U6" s="22">
        <v>0</v>
      </c>
      <c r="V6" s="22">
        <v>0</v>
      </c>
      <c r="W6" s="24">
        <v>0</v>
      </c>
    </row>
    <row r="7" spans="2:23" s="15" customFormat="1" ht="15.75" x14ac:dyDescent="0.25">
      <c r="B7" s="19"/>
      <c r="C7" s="25">
        <v>66</v>
      </c>
      <c r="D7" s="25" t="s">
        <v>31</v>
      </c>
      <c r="E7" s="26" t="s">
        <v>32</v>
      </c>
      <c r="F7" s="27">
        <v>150</v>
      </c>
      <c r="G7" s="28">
        <v>15.6</v>
      </c>
      <c r="H7" s="28">
        <v>16.350000000000001</v>
      </c>
      <c r="I7" s="28">
        <v>2.7</v>
      </c>
      <c r="J7" s="29">
        <v>220.2</v>
      </c>
      <c r="K7" s="28">
        <v>7.0000000000000007E-2</v>
      </c>
      <c r="L7" s="28">
        <v>0.41</v>
      </c>
      <c r="M7" s="28">
        <v>0.52</v>
      </c>
      <c r="N7" s="28">
        <v>171.15</v>
      </c>
      <c r="O7" s="28">
        <v>2</v>
      </c>
      <c r="P7" s="28">
        <v>112.35</v>
      </c>
      <c r="Q7" s="28">
        <v>250.35</v>
      </c>
      <c r="R7" s="28">
        <v>18.809999999999999</v>
      </c>
      <c r="S7" s="28">
        <v>2.79</v>
      </c>
      <c r="T7" s="28">
        <v>232.65</v>
      </c>
      <c r="U7" s="28">
        <v>2.3E-2</v>
      </c>
      <c r="V7" s="28">
        <v>2.7E-2</v>
      </c>
      <c r="W7" s="28">
        <v>0.1</v>
      </c>
    </row>
    <row r="8" spans="2:23" s="15" customFormat="1" ht="15.75" x14ac:dyDescent="0.25">
      <c r="B8" s="19"/>
      <c r="C8" s="19">
        <v>114</v>
      </c>
      <c r="D8" s="19" t="s">
        <v>33</v>
      </c>
      <c r="E8" s="30" t="s">
        <v>34</v>
      </c>
      <c r="F8" s="21">
        <v>200</v>
      </c>
      <c r="G8" s="24">
        <v>0.2</v>
      </c>
      <c r="H8" s="24">
        <v>0</v>
      </c>
      <c r="I8" s="24">
        <v>11</v>
      </c>
      <c r="J8" s="29">
        <v>44.8</v>
      </c>
      <c r="K8" s="24">
        <v>0</v>
      </c>
      <c r="L8" s="24">
        <v>0</v>
      </c>
      <c r="M8" s="24">
        <v>0.08</v>
      </c>
      <c r="N8" s="24">
        <v>0</v>
      </c>
      <c r="O8" s="24">
        <v>0</v>
      </c>
      <c r="P8" s="24">
        <v>13.56</v>
      </c>
      <c r="Q8" s="24">
        <v>7.66</v>
      </c>
      <c r="R8" s="24">
        <v>4.08</v>
      </c>
      <c r="S8" s="24">
        <v>0.8</v>
      </c>
      <c r="T8" s="24">
        <v>0.68</v>
      </c>
      <c r="U8" s="24">
        <v>0</v>
      </c>
      <c r="V8" s="24">
        <v>0</v>
      </c>
      <c r="W8" s="24">
        <v>0</v>
      </c>
    </row>
    <row r="9" spans="2:23" s="15" customFormat="1" ht="15.75" x14ac:dyDescent="0.25">
      <c r="B9" s="19"/>
      <c r="C9" s="22">
        <v>121</v>
      </c>
      <c r="D9" s="19" t="s">
        <v>35</v>
      </c>
      <c r="E9" s="30" t="s">
        <v>36</v>
      </c>
      <c r="F9" s="21">
        <v>30</v>
      </c>
      <c r="G9" s="24">
        <v>2.16</v>
      </c>
      <c r="H9" s="24">
        <v>0.81</v>
      </c>
      <c r="I9" s="24">
        <v>14.73</v>
      </c>
      <c r="J9" s="29">
        <v>75.66</v>
      </c>
      <c r="K9" s="24">
        <v>0.04</v>
      </c>
      <c r="L9" s="24">
        <v>0.01</v>
      </c>
      <c r="M9" s="24">
        <v>0</v>
      </c>
      <c r="N9" s="24">
        <v>0</v>
      </c>
      <c r="O9" s="24">
        <v>0</v>
      </c>
      <c r="P9" s="24">
        <v>7.5</v>
      </c>
      <c r="Q9" s="24">
        <v>24.6</v>
      </c>
      <c r="R9" s="24">
        <v>9.9</v>
      </c>
      <c r="S9" s="24">
        <v>0.45</v>
      </c>
      <c r="T9" s="24">
        <v>27.6</v>
      </c>
      <c r="U9" s="24">
        <v>0</v>
      </c>
      <c r="V9" s="24">
        <v>0</v>
      </c>
      <c r="W9" s="24">
        <v>0</v>
      </c>
    </row>
    <row r="10" spans="2:23" s="15" customFormat="1" ht="15.75" x14ac:dyDescent="0.25">
      <c r="B10" s="19"/>
      <c r="C10" s="19">
        <v>120</v>
      </c>
      <c r="D10" s="19" t="s">
        <v>37</v>
      </c>
      <c r="E10" s="31" t="s">
        <v>38</v>
      </c>
      <c r="F10" s="19">
        <v>20</v>
      </c>
      <c r="G10" s="24">
        <v>1.1399999999999999</v>
      </c>
      <c r="H10" s="24">
        <v>0.22</v>
      </c>
      <c r="I10" s="24">
        <v>7.44</v>
      </c>
      <c r="J10" s="32">
        <v>36.26</v>
      </c>
      <c r="K10" s="24">
        <v>0.02</v>
      </c>
      <c r="L10" s="24">
        <v>2.4E-2</v>
      </c>
      <c r="M10" s="24">
        <v>0.08</v>
      </c>
      <c r="N10" s="24">
        <v>0</v>
      </c>
      <c r="O10" s="24">
        <v>0</v>
      </c>
      <c r="P10" s="24">
        <v>6.8</v>
      </c>
      <c r="Q10" s="24">
        <v>24</v>
      </c>
      <c r="R10" s="24">
        <v>8.1999999999999993</v>
      </c>
      <c r="S10" s="24">
        <v>0.46</v>
      </c>
      <c r="T10" s="24">
        <v>73.5</v>
      </c>
      <c r="U10" s="24">
        <v>2E-3</v>
      </c>
      <c r="V10" s="24">
        <v>2E-3</v>
      </c>
      <c r="W10" s="24">
        <v>1.2E-2</v>
      </c>
    </row>
    <row r="11" spans="2:23" s="15" customFormat="1" ht="15.75" x14ac:dyDescent="0.25">
      <c r="B11" s="19"/>
      <c r="C11" s="19"/>
      <c r="D11" s="19"/>
      <c r="E11" s="33" t="s">
        <v>39</v>
      </c>
      <c r="F11" s="34">
        <f>SUM(F6:F10)</f>
        <v>500</v>
      </c>
      <c r="G11" s="24">
        <f t="shared" ref="G11:W11" si="0">SUM(G6:G10)</f>
        <v>29.7</v>
      </c>
      <c r="H11" s="24">
        <f t="shared" si="0"/>
        <v>36.28</v>
      </c>
      <c r="I11" s="24">
        <f t="shared" si="0"/>
        <v>36.67</v>
      </c>
      <c r="J11" s="35">
        <f>SUM(J6:J10)</f>
        <v>592.82000000000005</v>
      </c>
      <c r="K11" s="24">
        <f t="shared" si="0"/>
        <v>0.21000000000000002</v>
      </c>
      <c r="L11" s="24">
        <f t="shared" si="0"/>
        <v>0.44400000000000001</v>
      </c>
      <c r="M11" s="24">
        <f t="shared" si="0"/>
        <v>0.67999999999999994</v>
      </c>
      <c r="N11" s="24">
        <f t="shared" si="0"/>
        <v>171.15</v>
      </c>
      <c r="O11" s="24">
        <f t="shared" si="0"/>
        <v>2</v>
      </c>
      <c r="P11" s="24">
        <f t="shared" si="0"/>
        <v>167.69</v>
      </c>
      <c r="Q11" s="24">
        <f t="shared" si="0"/>
        <v>418.51000000000005</v>
      </c>
      <c r="R11" s="24">
        <f t="shared" si="0"/>
        <v>55.47</v>
      </c>
      <c r="S11" s="24">
        <f t="shared" si="0"/>
        <v>5.96</v>
      </c>
      <c r="T11" s="24">
        <f t="shared" si="0"/>
        <v>334.43</v>
      </c>
      <c r="U11" s="24">
        <f t="shared" si="0"/>
        <v>2.5000000000000001E-2</v>
      </c>
      <c r="V11" s="24">
        <f t="shared" si="0"/>
        <v>2.8999999999999998E-2</v>
      </c>
      <c r="W11" s="24">
        <f t="shared" si="0"/>
        <v>0.112</v>
      </c>
    </row>
    <row r="12" spans="2:23" s="15" customFormat="1" ht="15.75" x14ac:dyDescent="0.25">
      <c r="B12" s="19"/>
      <c r="C12" s="19"/>
      <c r="D12" s="19"/>
      <c r="E12" s="33" t="s">
        <v>40</v>
      </c>
      <c r="F12" s="19"/>
      <c r="G12" s="24"/>
      <c r="H12" s="24"/>
      <c r="I12" s="24"/>
      <c r="J12" s="36">
        <f>J11/23.5</f>
        <v>25.226382978723407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2:23" s="15" customFormat="1" ht="31.5" x14ac:dyDescent="0.25">
      <c r="B13" s="19" t="s">
        <v>41</v>
      </c>
      <c r="C13" s="25">
        <v>224</v>
      </c>
      <c r="D13" s="19" t="s">
        <v>42</v>
      </c>
      <c r="E13" s="30" t="s">
        <v>43</v>
      </c>
      <c r="F13" s="37">
        <v>60</v>
      </c>
      <c r="G13" s="22">
        <v>4.5199999999999996</v>
      </c>
      <c r="H13" s="22">
        <v>5.05</v>
      </c>
      <c r="I13" s="22">
        <v>15.54</v>
      </c>
      <c r="J13" s="23">
        <v>138.9</v>
      </c>
      <c r="K13" s="22">
        <v>0</v>
      </c>
      <c r="L13" s="22">
        <v>0</v>
      </c>
      <c r="M13" s="22">
        <v>0.2</v>
      </c>
      <c r="N13" s="22">
        <v>0</v>
      </c>
      <c r="O13" s="22">
        <v>0</v>
      </c>
      <c r="P13" s="22">
        <v>2.76</v>
      </c>
      <c r="Q13" s="22">
        <v>2.34</v>
      </c>
      <c r="R13" s="22">
        <v>1.26</v>
      </c>
      <c r="S13" s="22">
        <v>0.06</v>
      </c>
      <c r="T13" s="22">
        <v>11.82</v>
      </c>
      <c r="U13" s="22">
        <v>0</v>
      </c>
      <c r="V13" s="22">
        <v>0</v>
      </c>
      <c r="W13" s="22">
        <v>0</v>
      </c>
    </row>
    <row r="14" spans="2:23" s="15" customFormat="1" ht="31.5" x14ac:dyDescent="0.25">
      <c r="B14" s="19"/>
      <c r="C14" s="19">
        <v>36</v>
      </c>
      <c r="D14" s="19" t="s">
        <v>44</v>
      </c>
      <c r="E14" s="30" t="s">
        <v>45</v>
      </c>
      <c r="F14" s="19">
        <v>200</v>
      </c>
      <c r="G14" s="22">
        <v>5</v>
      </c>
      <c r="H14" s="22">
        <v>8.6</v>
      </c>
      <c r="I14" s="22">
        <v>12.6</v>
      </c>
      <c r="J14" s="23">
        <v>147.80000000000001</v>
      </c>
      <c r="K14" s="22">
        <v>0.1</v>
      </c>
      <c r="L14" s="22">
        <v>0.08</v>
      </c>
      <c r="M14" s="22">
        <v>10.08</v>
      </c>
      <c r="N14" s="22">
        <v>96</v>
      </c>
      <c r="O14" s="22">
        <v>5.1999999999999998E-2</v>
      </c>
      <c r="P14" s="22">
        <v>41.98</v>
      </c>
      <c r="Q14" s="22">
        <v>122.08</v>
      </c>
      <c r="R14" s="22">
        <v>36.96</v>
      </c>
      <c r="S14" s="22">
        <v>11.18</v>
      </c>
      <c r="T14" s="22">
        <v>321.39999999999998</v>
      </c>
      <c r="U14" s="22">
        <v>4.0000000000000001E-3</v>
      </c>
      <c r="V14" s="22">
        <v>0</v>
      </c>
      <c r="W14" s="22">
        <v>0.2</v>
      </c>
    </row>
    <row r="15" spans="2:23" s="15" customFormat="1" ht="15.75" x14ac:dyDescent="0.25">
      <c r="B15" s="19"/>
      <c r="C15" s="19">
        <v>82</v>
      </c>
      <c r="D15" s="19" t="s">
        <v>29</v>
      </c>
      <c r="E15" s="38" t="s">
        <v>46</v>
      </c>
      <c r="F15" s="39">
        <v>95</v>
      </c>
      <c r="G15" s="22">
        <v>23.46</v>
      </c>
      <c r="H15" s="22">
        <v>16.34</v>
      </c>
      <c r="I15" s="22">
        <v>0.56999999999999995</v>
      </c>
      <c r="J15" s="23">
        <v>243.58</v>
      </c>
      <c r="K15" s="22">
        <v>0.05</v>
      </c>
      <c r="L15" s="22">
        <v>0.12</v>
      </c>
      <c r="M15" s="22">
        <v>0.96</v>
      </c>
      <c r="N15" s="22">
        <v>32.11</v>
      </c>
      <c r="O15" s="22">
        <v>0.06</v>
      </c>
      <c r="P15" s="22">
        <v>30.95</v>
      </c>
      <c r="Q15" s="22">
        <v>180.14</v>
      </c>
      <c r="R15" s="22">
        <v>23.62</v>
      </c>
      <c r="S15" s="22">
        <v>1.55</v>
      </c>
      <c r="T15" s="22">
        <v>190</v>
      </c>
      <c r="U15" s="22">
        <v>2E-3</v>
      </c>
      <c r="V15" s="22">
        <v>0</v>
      </c>
      <c r="W15" s="22">
        <v>0.09</v>
      </c>
    </row>
    <row r="16" spans="2:23" s="15" customFormat="1" ht="15.75" x14ac:dyDescent="0.25">
      <c r="B16" s="40"/>
      <c r="C16" s="25">
        <v>52</v>
      </c>
      <c r="D16" s="25" t="s">
        <v>47</v>
      </c>
      <c r="E16" s="41" t="s">
        <v>48</v>
      </c>
      <c r="F16" s="27">
        <v>150</v>
      </c>
      <c r="G16" s="42">
        <v>3.3</v>
      </c>
      <c r="H16" s="42">
        <v>3.9</v>
      </c>
      <c r="I16" s="42">
        <v>25.65</v>
      </c>
      <c r="J16" s="43">
        <v>151.35</v>
      </c>
      <c r="K16" s="42">
        <v>0.15</v>
      </c>
      <c r="L16" s="42">
        <v>0</v>
      </c>
      <c r="M16" s="42">
        <v>21</v>
      </c>
      <c r="N16" s="42">
        <v>0</v>
      </c>
      <c r="O16" s="42">
        <v>0</v>
      </c>
      <c r="P16" s="42">
        <v>14.025</v>
      </c>
      <c r="Q16" s="42">
        <v>78.63</v>
      </c>
      <c r="R16" s="42">
        <v>29.37</v>
      </c>
      <c r="S16" s="42">
        <v>1.032</v>
      </c>
      <c r="T16" s="42"/>
      <c r="U16" s="42"/>
      <c r="V16" s="42">
        <v>0</v>
      </c>
      <c r="W16" s="42">
        <v>0.05</v>
      </c>
    </row>
    <row r="17" spans="2:23" s="15" customFormat="1" ht="31.5" x14ac:dyDescent="0.25">
      <c r="B17" s="40"/>
      <c r="C17" s="22">
        <v>216</v>
      </c>
      <c r="D17" s="19" t="s">
        <v>49</v>
      </c>
      <c r="E17" s="30" t="s">
        <v>50</v>
      </c>
      <c r="F17" s="19">
        <v>200</v>
      </c>
      <c r="G17" s="24">
        <v>0.26</v>
      </c>
      <c r="H17" s="24">
        <v>0</v>
      </c>
      <c r="I17" s="24">
        <v>15.46</v>
      </c>
      <c r="J17" s="29">
        <v>62</v>
      </c>
      <c r="K17" s="24">
        <v>0</v>
      </c>
      <c r="L17" s="24">
        <v>0</v>
      </c>
      <c r="M17" s="24">
        <v>4.4000000000000004</v>
      </c>
      <c r="N17" s="24">
        <v>0</v>
      </c>
      <c r="O17" s="24">
        <v>0</v>
      </c>
      <c r="P17" s="24">
        <v>0.4</v>
      </c>
      <c r="Q17" s="24">
        <v>0</v>
      </c>
      <c r="R17" s="24">
        <v>0</v>
      </c>
      <c r="S17" s="24">
        <v>0.04</v>
      </c>
      <c r="T17" s="24">
        <v>0.36</v>
      </c>
      <c r="U17" s="24">
        <v>0</v>
      </c>
      <c r="V17" s="24">
        <v>0</v>
      </c>
      <c r="W17" s="24">
        <v>0</v>
      </c>
    </row>
    <row r="18" spans="2:23" s="15" customFormat="1" ht="15.75" x14ac:dyDescent="0.25">
      <c r="B18" s="40"/>
      <c r="C18" s="22">
        <v>119</v>
      </c>
      <c r="D18" s="19" t="s">
        <v>35</v>
      </c>
      <c r="E18" s="31" t="s">
        <v>51</v>
      </c>
      <c r="F18" s="19">
        <v>30</v>
      </c>
      <c r="G18" s="24">
        <v>2.13</v>
      </c>
      <c r="H18" s="24">
        <v>0.21</v>
      </c>
      <c r="I18" s="24">
        <v>13.26</v>
      </c>
      <c r="J18" s="32">
        <v>72</v>
      </c>
      <c r="K18" s="24">
        <v>0.03</v>
      </c>
      <c r="L18" s="24">
        <v>0.01</v>
      </c>
      <c r="M18" s="24">
        <v>0</v>
      </c>
      <c r="N18" s="24">
        <v>0</v>
      </c>
      <c r="O18" s="24">
        <v>0</v>
      </c>
      <c r="P18" s="24">
        <v>11.1</v>
      </c>
      <c r="Q18" s="24">
        <v>65.400000000000006</v>
      </c>
      <c r="R18" s="24">
        <v>19.5</v>
      </c>
      <c r="S18" s="24">
        <v>0.84</v>
      </c>
      <c r="T18" s="24">
        <v>27.9</v>
      </c>
      <c r="U18" s="24">
        <v>1E-3</v>
      </c>
      <c r="V18" s="24">
        <v>2E-3</v>
      </c>
      <c r="W18" s="24">
        <v>0</v>
      </c>
    </row>
    <row r="19" spans="2:23" s="15" customFormat="1" ht="15.75" x14ac:dyDescent="0.25">
      <c r="B19" s="40"/>
      <c r="C19" s="19">
        <v>120</v>
      </c>
      <c r="D19" s="19" t="s">
        <v>37</v>
      </c>
      <c r="E19" s="31" t="s">
        <v>38</v>
      </c>
      <c r="F19" s="19">
        <v>20</v>
      </c>
      <c r="G19" s="24">
        <v>1.1399999999999999</v>
      </c>
      <c r="H19" s="24">
        <v>0.22</v>
      </c>
      <c r="I19" s="24">
        <v>7.44</v>
      </c>
      <c r="J19" s="32">
        <v>36.26</v>
      </c>
      <c r="K19" s="24">
        <v>0.02</v>
      </c>
      <c r="L19" s="24">
        <v>2.4E-2</v>
      </c>
      <c r="M19" s="24">
        <v>0.08</v>
      </c>
      <c r="N19" s="24">
        <v>0</v>
      </c>
      <c r="O19" s="24">
        <v>0</v>
      </c>
      <c r="P19" s="24">
        <v>6.8</v>
      </c>
      <c r="Q19" s="24">
        <v>24</v>
      </c>
      <c r="R19" s="24">
        <v>8.1999999999999993</v>
      </c>
      <c r="S19" s="24">
        <v>0.46</v>
      </c>
      <c r="T19" s="24">
        <v>73.5</v>
      </c>
      <c r="U19" s="24">
        <v>2E-3</v>
      </c>
      <c r="V19" s="24">
        <v>2E-3</v>
      </c>
      <c r="W19" s="24">
        <v>1.2E-2</v>
      </c>
    </row>
    <row r="20" spans="2:23" s="15" customFormat="1" ht="15.75" x14ac:dyDescent="0.25">
      <c r="B20" s="40"/>
      <c r="C20" s="19"/>
      <c r="D20" s="19"/>
      <c r="E20" s="33" t="s">
        <v>39</v>
      </c>
      <c r="F20" s="34">
        <f t="shared" ref="F20:W20" si="1">F13+F14+F15+F16+F17+F18+F19</f>
        <v>755</v>
      </c>
      <c r="G20" s="34">
        <f t="shared" si="1"/>
        <v>39.81</v>
      </c>
      <c r="H20" s="34">
        <f t="shared" si="1"/>
        <v>34.32</v>
      </c>
      <c r="I20" s="34">
        <f t="shared" si="1"/>
        <v>90.52</v>
      </c>
      <c r="J20" s="44">
        <f t="shared" si="1"/>
        <v>851.8900000000001</v>
      </c>
      <c r="K20" s="34">
        <f t="shared" si="1"/>
        <v>0.35000000000000009</v>
      </c>
      <c r="L20" s="34">
        <f t="shared" si="1"/>
        <v>0.23400000000000001</v>
      </c>
      <c r="M20" s="34">
        <f t="shared" si="1"/>
        <v>36.719999999999992</v>
      </c>
      <c r="N20" s="34">
        <f t="shared" si="1"/>
        <v>128.11000000000001</v>
      </c>
      <c r="O20" s="34">
        <f t="shared" si="1"/>
        <v>0.11199999999999999</v>
      </c>
      <c r="P20" s="34">
        <f t="shared" si="1"/>
        <v>108.015</v>
      </c>
      <c r="Q20" s="34">
        <f t="shared" si="1"/>
        <v>472.59000000000003</v>
      </c>
      <c r="R20" s="34">
        <f t="shared" si="1"/>
        <v>118.91000000000001</v>
      </c>
      <c r="S20" s="34">
        <f t="shared" si="1"/>
        <v>15.162000000000001</v>
      </c>
      <c r="T20" s="34">
        <f t="shared" si="1"/>
        <v>624.98</v>
      </c>
      <c r="U20" s="34">
        <f t="shared" si="1"/>
        <v>9.0000000000000011E-3</v>
      </c>
      <c r="V20" s="34">
        <f t="shared" si="1"/>
        <v>4.0000000000000001E-3</v>
      </c>
      <c r="W20" s="34">
        <f t="shared" si="1"/>
        <v>0.35200000000000004</v>
      </c>
    </row>
    <row r="21" spans="2:23" s="15" customFormat="1" ht="15.75" x14ac:dyDescent="0.25">
      <c r="B21" s="40"/>
      <c r="C21" s="19"/>
      <c r="D21" s="19"/>
      <c r="E21" s="33" t="s">
        <v>40</v>
      </c>
      <c r="F21" s="34"/>
      <c r="G21" s="19"/>
      <c r="H21" s="19"/>
      <c r="I21" s="19"/>
      <c r="J21" s="45">
        <f>J20/23.5</f>
        <v>36.250638297872342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2:23" ht="15.75" x14ac:dyDescent="0.25">
      <c r="B22" s="19" t="s">
        <v>52</v>
      </c>
      <c r="C22" s="19">
        <v>590</v>
      </c>
      <c r="D22" s="19" t="s">
        <v>53</v>
      </c>
      <c r="E22" s="31" t="s">
        <v>54</v>
      </c>
      <c r="F22" s="19">
        <v>50</v>
      </c>
      <c r="G22" s="24">
        <v>2.72</v>
      </c>
      <c r="H22" s="24">
        <v>1.93</v>
      </c>
      <c r="I22" s="24">
        <v>30.83</v>
      </c>
      <c r="J22" s="32">
        <v>237.19</v>
      </c>
      <c r="K22" s="24">
        <v>0.05</v>
      </c>
      <c r="L22" s="24">
        <v>0</v>
      </c>
      <c r="M22" s="24">
        <v>0.03</v>
      </c>
      <c r="N22" s="24">
        <v>16.95</v>
      </c>
      <c r="O22" s="24">
        <v>0</v>
      </c>
      <c r="P22" s="24">
        <v>9.74</v>
      </c>
      <c r="Q22" s="24">
        <v>31.62</v>
      </c>
      <c r="R22" s="24">
        <v>2.81</v>
      </c>
      <c r="S22" s="24">
        <v>0.43</v>
      </c>
      <c r="T22" s="24">
        <v>0</v>
      </c>
      <c r="U22" s="24">
        <v>0</v>
      </c>
      <c r="V22" s="24">
        <v>0</v>
      </c>
      <c r="W22" s="24">
        <v>0</v>
      </c>
    </row>
    <row r="23" spans="2:23" ht="15.75" x14ac:dyDescent="0.25">
      <c r="B23" s="19"/>
      <c r="C23" s="19">
        <v>113</v>
      </c>
      <c r="D23" s="19" t="s">
        <v>55</v>
      </c>
      <c r="E23" s="31" t="s">
        <v>56</v>
      </c>
      <c r="F23" s="19">
        <v>200</v>
      </c>
      <c r="G23" s="24">
        <v>0.2</v>
      </c>
      <c r="H23" s="24">
        <v>0</v>
      </c>
      <c r="I23" s="24">
        <v>11</v>
      </c>
      <c r="J23" s="32">
        <v>45.6</v>
      </c>
      <c r="K23" s="24">
        <v>0</v>
      </c>
      <c r="L23" s="24">
        <v>0</v>
      </c>
      <c r="M23" s="24">
        <v>2.6</v>
      </c>
      <c r="N23" s="24">
        <v>0</v>
      </c>
      <c r="O23" s="24">
        <v>0</v>
      </c>
      <c r="P23" s="24">
        <v>15.64</v>
      </c>
      <c r="Q23" s="24">
        <v>8.8000000000000007</v>
      </c>
      <c r="R23" s="24">
        <v>4.72</v>
      </c>
      <c r="S23" s="24">
        <v>0.8</v>
      </c>
      <c r="T23" s="24">
        <v>15.34</v>
      </c>
      <c r="U23" s="24">
        <v>0</v>
      </c>
      <c r="V23" s="24">
        <v>0</v>
      </c>
      <c r="W23" s="24">
        <v>0</v>
      </c>
    </row>
    <row r="24" spans="2:23" ht="15.75" x14ac:dyDescent="0.25">
      <c r="B24" s="19"/>
      <c r="C24" s="19"/>
      <c r="D24" s="19"/>
      <c r="E24" s="46" t="s">
        <v>39</v>
      </c>
      <c r="F24" s="34">
        <f>SUM(F22:F23)</f>
        <v>250</v>
      </c>
      <c r="G24" s="24">
        <f>G22+G23</f>
        <v>2.9200000000000004</v>
      </c>
      <c r="H24" s="24">
        <f t="shared" ref="H24:W24" si="2">H22+H23</f>
        <v>1.93</v>
      </c>
      <c r="I24" s="24">
        <f t="shared" si="2"/>
        <v>41.83</v>
      </c>
      <c r="J24" s="29">
        <f t="shared" si="2"/>
        <v>282.79000000000002</v>
      </c>
      <c r="K24" s="24">
        <f t="shared" si="2"/>
        <v>0.05</v>
      </c>
      <c r="L24" s="24">
        <f t="shared" si="2"/>
        <v>0</v>
      </c>
      <c r="M24" s="24">
        <f t="shared" si="2"/>
        <v>2.63</v>
      </c>
      <c r="N24" s="24">
        <f t="shared" si="2"/>
        <v>16.95</v>
      </c>
      <c r="O24" s="24">
        <f t="shared" si="2"/>
        <v>0</v>
      </c>
      <c r="P24" s="24">
        <f t="shared" si="2"/>
        <v>25.380000000000003</v>
      </c>
      <c r="Q24" s="24">
        <f t="shared" si="2"/>
        <v>40.42</v>
      </c>
      <c r="R24" s="24">
        <f t="shared" si="2"/>
        <v>7.5299999999999994</v>
      </c>
      <c r="S24" s="24">
        <f t="shared" si="2"/>
        <v>1.23</v>
      </c>
      <c r="T24" s="24">
        <f t="shared" si="2"/>
        <v>15.34</v>
      </c>
      <c r="U24" s="24">
        <f t="shared" si="2"/>
        <v>0</v>
      </c>
      <c r="V24" s="24">
        <f t="shared" si="2"/>
        <v>0</v>
      </c>
      <c r="W24" s="24">
        <f t="shared" si="2"/>
        <v>0</v>
      </c>
    </row>
    <row r="25" spans="2:23" ht="15.75" x14ac:dyDescent="0.25">
      <c r="B25" s="19"/>
      <c r="C25" s="19"/>
      <c r="D25" s="19"/>
      <c r="E25" s="46" t="s">
        <v>40</v>
      </c>
      <c r="F25" s="19"/>
      <c r="G25" s="19"/>
      <c r="H25" s="19"/>
      <c r="I25" s="19"/>
      <c r="J25" s="45">
        <f>J24*100/2400</f>
        <v>11.782916666666669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2:23" ht="15.75" x14ac:dyDescent="0.25">
      <c r="B26" s="19" t="s">
        <v>57</v>
      </c>
      <c r="C26" s="19">
        <v>391</v>
      </c>
      <c r="D26" s="19" t="s">
        <v>29</v>
      </c>
      <c r="E26" s="30" t="s">
        <v>58</v>
      </c>
      <c r="F26" s="21">
        <v>90</v>
      </c>
      <c r="G26" s="24">
        <v>13.5</v>
      </c>
      <c r="H26" s="24">
        <v>13.77</v>
      </c>
      <c r="I26" s="24">
        <v>1.19</v>
      </c>
      <c r="J26" s="29">
        <v>196.2</v>
      </c>
      <c r="K26" s="24">
        <v>0.09</v>
      </c>
      <c r="L26" s="24">
        <v>2.1150000000000002</v>
      </c>
      <c r="M26" s="24">
        <v>35.549999999999997</v>
      </c>
      <c r="N26" s="24">
        <v>0.9</v>
      </c>
      <c r="O26" s="24">
        <v>0</v>
      </c>
      <c r="P26" s="24">
        <v>56.18</v>
      </c>
      <c r="Q26" s="24">
        <v>169.13</v>
      </c>
      <c r="R26" s="24">
        <v>11.01</v>
      </c>
      <c r="S26" s="24">
        <v>0.96</v>
      </c>
      <c r="T26" s="24">
        <v>0</v>
      </c>
      <c r="U26" s="24">
        <v>0</v>
      </c>
      <c r="V26" s="24">
        <v>0</v>
      </c>
      <c r="W26" s="28">
        <v>0</v>
      </c>
    </row>
    <row r="27" spans="2:23" ht="15.75" x14ac:dyDescent="0.25">
      <c r="B27" s="19"/>
      <c r="C27" s="19"/>
      <c r="D27" s="19" t="s">
        <v>59</v>
      </c>
      <c r="E27" s="20" t="s">
        <v>60</v>
      </c>
      <c r="F27" s="21">
        <v>100</v>
      </c>
      <c r="G27" s="22">
        <v>2.8</v>
      </c>
      <c r="H27" s="22">
        <v>2.5</v>
      </c>
      <c r="I27" s="22">
        <v>11</v>
      </c>
      <c r="J27" s="23">
        <v>78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8"/>
    </row>
    <row r="28" spans="2:23" ht="15.75" x14ac:dyDescent="0.25">
      <c r="B28" s="19"/>
      <c r="C28" s="47">
        <v>65</v>
      </c>
      <c r="D28" s="47" t="s">
        <v>61</v>
      </c>
      <c r="E28" s="48" t="s">
        <v>62</v>
      </c>
      <c r="F28" s="49">
        <v>150</v>
      </c>
      <c r="G28" s="50">
        <v>6.45</v>
      </c>
      <c r="H28" s="50">
        <v>4.05</v>
      </c>
      <c r="I28" s="50">
        <v>40.200000000000003</v>
      </c>
      <c r="J28" s="51">
        <v>223.65</v>
      </c>
      <c r="K28" s="50">
        <v>0.08</v>
      </c>
      <c r="L28" s="50">
        <v>0.02</v>
      </c>
      <c r="M28" s="50">
        <v>0</v>
      </c>
      <c r="N28" s="50">
        <v>30</v>
      </c>
      <c r="O28" s="50">
        <v>0.11</v>
      </c>
      <c r="P28" s="50">
        <v>13.05</v>
      </c>
      <c r="Q28" s="50">
        <v>58.34</v>
      </c>
      <c r="R28" s="50">
        <v>22.53</v>
      </c>
      <c r="S28" s="50">
        <v>1.25</v>
      </c>
      <c r="T28" s="50">
        <v>1.1000000000000001</v>
      </c>
      <c r="U28" s="50">
        <v>0</v>
      </c>
      <c r="V28" s="50">
        <v>0</v>
      </c>
      <c r="W28" s="52">
        <v>0</v>
      </c>
    </row>
    <row r="29" spans="2:23" ht="15.75" x14ac:dyDescent="0.25">
      <c r="B29" s="19"/>
      <c r="C29" s="19">
        <v>518</v>
      </c>
      <c r="D29" s="25" t="s">
        <v>49</v>
      </c>
      <c r="E29" s="31" t="s">
        <v>63</v>
      </c>
      <c r="F29" s="19">
        <v>200</v>
      </c>
      <c r="G29" s="24">
        <v>0.51</v>
      </c>
      <c r="H29" s="24">
        <v>0</v>
      </c>
      <c r="I29" s="24">
        <v>33</v>
      </c>
      <c r="J29" s="32">
        <v>125</v>
      </c>
      <c r="K29" s="24">
        <v>0.04</v>
      </c>
      <c r="L29" s="24">
        <v>0</v>
      </c>
      <c r="M29" s="24">
        <v>4</v>
      </c>
      <c r="N29" s="24">
        <v>0</v>
      </c>
      <c r="O29" s="24">
        <v>0</v>
      </c>
      <c r="P29" s="24">
        <v>10.4</v>
      </c>
      <c r="Q29" s="24">
        <v>30</v>
      </c>
      <c r="R29" s="24">
        <v>24</v>
      </c>
      <c r="S29" s="24">
        <v>0.2</v>
      </c>
      <c r="T29" s="24">
        <v>0</v>
      </c>
      <c r="U29" s="24">
        <v>0</v>
      </c>
      <c r="V29" s="24">
        <v>0</v>
      </c>
      <c r="W29" s="24">
        <v>0</v>
      </c>
    </row>
    <row r="30" spans="2:23" ht="15.75" x14ac:dyDescent="0.25">
      <c r="B30" s="19"/>
      <c r="C30" s="19"/>
      <c r="D30" s="25"/>
      <c r="E30" s="46" t="s">
        <v>39</v>
      </c>
      <c r="F30" s="34">
        <f>F26+F28+F29</f>
        <v>440</v>
      </c>
      <c r="G30" s="19">
        <f t="shared" ref="G30:W30" si="3">G26+G28+G29</f>
        <v>20.46</v>
      </c>
      <c r="H30" s="19">
        <f t="shared" si="3"/>
        <v>17.82</v>
      </c>
      <c r="I30" s="19">
        <f t="shared" si="3"/>
        <v>74.39</v>
      </c>
      <c r="J30" s="53">
        <f t="shared" si="3"/>
        <v>544.85</v>
      </c>
      <c r="K30" s="19">
        <f t="shared" si="3"/>
        <v>0.21</v>
      </c>
      <c r="L30" s="19">
        <f t="shared" si="3"/>
        <v>2.1350000000000002</v>
      </c>
      <c r="M30" s="19">
        <f t="shared" si="3"/>
        <v>39.549999999999997</v>
      </c>
      <c r="N30" s="19">
        <f t="shared" si="3"/>
        <v>30.9</v>
      </c>
      <c r="O30" s="19">
        <f t="shared" si="3"/>
        <v>0.11</v>
      </c>
      <c r="P30" s="19">
        <f t="shared" si="3"/>
        <v>79.63000000000001</v>
      </c>
      <c r="Q30" s="19">
        <f t="shared" si="3"/>
        <v>257.47000000000003</v>
      </c>
      <c r="R30" s="19">
        <f t="shared" si="3"/>
        <v>57.54</v>
      </c>
      <c r="S30" s="19">
        <f t="shared" si="3"/>
        <v>2.41</v>
      </c>
      <c r="T30" s="19">
        <f t="shared" si="3"/>
        <v>1.1000000000000001</v>
      </c>
      <c r="U30" s="19">
        <f t="shared" si="3"/>
        <v>0</v>
      </c>
      <c r="V30" s="19">
        <f t="shared" si="3"/>
        <v>0</v>
      </c>
      <c r="W30" s="19">
        <f t="shared" si="3"/>
        <v>0</v>
      </c>
    </row>
    <row r="31" spans="2:23" ht="15.75" x14ac:dyDescent="0.25">
      <c r="B31" s="19"/>
      <c r="C31" s="19"/>
      <c r="D31" s="19"/>
      <c r="E31" s="46" t="s">
        <v>40</v>
      </c>
      <c r="F31" s="19">
        <v>0</v>
      </c>
      <c r="G31" s="19"/>
      <c r="H31" s="19"/>
      <c r="I31" s="19"/>
      <c r="J31" s="45">
        <f>J30*100/2350</f>
        <v>23.185106382978724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2:23" ht="26.25" x14ac:dyDescent="0.4">
      <c r="B32" s="54"/>
      <c r="C32" s="55"/>
      <c r="D32" s="54"/>
      <c r="E32" s="54"/>
      <c r="F32" s="56"/>
      <c r="G32" s="54"/>
      <c r="H32" s="54"/>
      <c r="I32" s="54"/>
      <c r="J32" s="57">
        <f>J11+J20+J24+J30</f>
        <v>2272.35</v>
      </c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</row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2023-05-24T08:53:33Z</dcterms:created>
  <dcterms:modified xsi:type="dcterms:W3CDTF">2023-05-24T08:53:47Z</dcterms:modified>
</cp:coreProperties>
</file>