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2D2E8233-D783-49EF-9614-E3A783BC24A1}" xr6:coauthVersionLast="36" xr6:coauthVersionMax="36" xr10:uidLastSave="{00000000-0000-0000-0000-000000000000}"/>
  <bookViews>
    <workbookView xWindow="0" yWindow="0" windowWidth="28800" windowHeight="12225" xr2:uid="{16D18289-FAB1-4E34-88A2-A7B06966329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J30" i="1" s="1"/>
  <c r="I28" i="1"/>
  <c r="H28" i="1"/>
  <c r="G28" i="1"/>
  <c r="F28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J24" i="1" s="1"/>
  <c r="I23" i="1"/>
  <c r="H23" i="1"/>
  <c r="G23" i="1"/>
  <c r="F23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F19" i="1"/>
  <c r="J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F30" i="1" s="1"/>
  <c r="J29" i="1" l="1"/>
</calcChain>
</file>

<file path=xl/sharedStrings.xml><?xml version="1.0" encoding="utf-8"?>
<sst xmlns="http://schemas.openxmlformats.org/spreadsheetml/2006/main" count="73" uniqueCount="60">
  <si>
    <t>Меню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</si>
  <si>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</si>
  <si>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</si>
  <si>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</si>
  <si>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</si>
  <si>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</si>
  <si>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</si>
  <si>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</si>
  <si>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</si>
  <si>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</si>
  <si>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</si>
  <si>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</si>
  <si>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</si>
  <si>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</si>
  <si>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</si>
  <si>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</si>
  <si>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</si>
  <si>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</si>
  <si>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</si>
  <si>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</si>
  <si>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</si>
  <si>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</si>
  <si>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</si>
  <si>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</si>
  <si>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</si>
  <si>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</si>
  <si>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</si>
  <si>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</si>
  <si>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шоколадным соусом (2 шт)</t>
  </si>
  <si>
    <t>горячее блюдо</t>
  </si>
  <si>
    <t>Каша  рисовая молочная с маслом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</si>
  <si>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</si>
  <si>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</si>
  <si>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</si>
  <si>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</si>
  <si>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</si>
  <si>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</si>
  <si>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</si>
  <si>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</si>
  <si>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</si>
  <si>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</si>
  <si>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</si>
  <si>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</si>
  <si>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 xml:space="preserve">Фрукты в ассортименте </t>
  </si>
  <si>
    <t>1 блюдо</t>
  </si>
  <si>
    <t>Щи с мясом и сметаной</t>
  </si>
  <si>
    <t>2 блюдо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</si>
  <si>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</si>
  <si>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</si>
  <si>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</si>
  <si>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</si>
  <si>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 xml:space="preserve">Полдник </t>
  </si>
  <si>
    <t>десерт</t>
  </si>
  <si>
    <t>Печенье</t>
  </si>
  <si>
    <t>Молоко</t>
  </si>
  <si>
    <t>Ужин</t>
  </si>
  <si>
    <t>Рыба запеченная в омлете</t>
  </si>
  <si>
    <t>гарнир</t>
  </si>
  <si>
    <t>Цветная капуста под соусом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</si>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</sst>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b/>
      <sz val="36"/>
      <color theme="6" tint="-0.49998474074526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1" fillId="0" borderId="0" xfId="0" applyFont="1"/>
    <xf numFmtId="14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4" fontId="8" fillId="2" borderId="8" xfId="0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2" borderId="0" xfId="0" applyNumberFormat="1" applyFont="1" applyFill="1" applyAlignment="1">
      <alignment horizontal="center"/>
    </xf>
  </cellXfs>
  <cellStyles count="2">
    <cellStyle name="Обычный" xfId="0" builtinId="0"/>
    <cellStyle name="Обычный 2 2" xfId="1" xr:uid="{54D1EE97-61CB-441E-B60A-ECE00C641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3F419-14ED-46EB-BC63-E57E67217DB3}">
  <dimension ref="B1:W30"/>
  <sheetViews>
    <sheetView tabSelected="1" workbookViewId="0">
      <selection sqref="A1:XFD1048576"/>
    </sheetView>
  </sheetViews>
  <sheetFormatPr defaultRowHeight="15" x14ac:dyDescent="0.25"/>
  <cols>
    <col min="1" max="1" width="9.140625" style="3"/>
    <col min="2" max="2" width="21.7109375" style="3" customWidth="1"/>
    <col min="3" max="3" width="20.5703125" style="4" customWidth="1"/>
    <col min="4" max="4" width="21.140625" style="3" customWidth="1"/>
    <col min="5" max="5" width="55.7109375" style="3" customWidth="1"/>
    <col min="6" max="6" width="15.7109375" style="3" customWidth="1"/>
    <col min="7" max="7" width="9.140625" style="3"/>
    <col min="8" max="8" width="11.28515625" style="3" customWidth="1"/>
    <col min="9" max="9" width="17.42578125" style="3" customWidth="1"/>
    <col min="10" max="10" width="24.5703125" style="3" customWidth="1"/>
    <col min="11" max="11" width="11.28515625" style="3" customWidth="1"/>
    <col min="12" max="14" width="9.140625" style="3"/>
    <col min="15" max="15" width="11.5703125" style="3" customWidth="1"/>
    <col min="16" max="16" width="12.28515625" style="3" customWidth="1"/>
    <col min="17" max="21" width="9.140625" style="3"/>
    <col min="22" max="22" width="11.140625" style="3" bestFit="1" customWidth="1"/>
    <col min="23" max="16384" width="9.140625" style="3"/>
  </cols>
  <sheetData>
    <row r="1" spans="2:23" s="1" customFormat="1" ht="45" x14ac:dyDescent="0.6">
      <c r="B1" s="1" t="s">
        <v>0</v>
      </c>
      <c r="C1" s="2">
        <v>44879</v>
      </c>
      <c r="D1" s="2"/>
      <c r="E1" s="2"/>
    </row>
    <row r="2" spans="2:23" ht="15.75" thickBot="1" x14ac:dyDescent="0.3"/>
    <row r="3" spans="2:23" ht="15.75" x14ac:dyDescent="0.25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8"/>
      <c r="I3" s="8"/>
      <c r="J3" s="9" t="s">
        <v>7</v>
      </c>
      <c r="K3" s="6" t="s">
        <v>8</v>
      </c>
      <c r="L3" s="6"/>
      <c r="M3" s="10"/>
      <c r="N3" s="10"/>
      <c r="O3" s="10"/>
      <c r="P3" s="6" t="s">
        <v>9</v>
      </c>
      <c r="Q3" s="6"/>
      <c r="R3" s="6"/>
      <c r="S3" s="6"/>
      <c r="T3" s="6"/>
      <c r="U3" s="6"/>
      <c r="V3" s="6"/>
      <c r="W3" s="11"/>
    </row>
    <row r="4" spans="2:23" ht="32.25" thickBot="1" x14ac:dyDescent="0.3">
      <c r="B4" s="12"/>
      <c r="C4" s="13"/>
      <c r="D4" s="13"/>
      <c r="E4" s="13"/>
      <c r="F4" s="13"/>
      <c r="G4" s="14" t="s">
        <v>10</v>
      </c>
      <c r="H4" s="14" t="s">
        <v>11</v>
      </c>
      <c r="I4" s="14" t="s">
        <v>12</v>
      </c>
      <c r="J4" s="15"/>
      <c r="K4" s="14" t="s">
        <v>13</v>
      </c>
      <c r="L4" s="14" t="s">
        <v>14</v>
      </c>
      <c r="M4" s="14" t="s">
        <v>15</v>
      </c>
      <c r="N4" s="16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7" t="s">
        <v>25</v>
      </c>
    </row>
    <row r="5" spans="2:23" ht="15.75" x14ac:dyDescent="0.25">
      <c r="B5" s="18" t="s">
        <v>26</v>
      </c>
      <c r="C5" s="19">
        <v>300</v>
      </c>
      <c r="D5" s="19" t="s">
        <v>27</v>
      </c>
      <c r="E5" s="20" t="s">
        <v>28</v>
      </c>
      <c r="F5" s="19">
        <v>90</v>
      </c>
      <c r="G5" s="21">
        <v>4.92</v>
      </c>
      <c r="H5" s="21">
        <v>8.8000000000000007</v>
      </c>
      <c r="I5" s="21">
        <v>31.75</v>
      </c>
      <c r="J5" s="22">
        <v>233.11</v>
      </c>
      <c r="K5" s="21">
        <v>0.08</v>
      </c>
      <c r="L5" s="21">
        <v>7.0000000000000007E-2</v>
      </c>
      <c r="M5" s="21">
        <v>0.03</v>
      </c>
      <c r="N5" s="21">
        <v>30</v>
      </c>
      <c r="O5" s="21">
        <v>0.12</v>
      </c>
      <c r="P5" s="21">
        <v>31.14</v>
      </c>
      <c r="Q5" s="21">
        <v>72.61</v>
      </c>
      <c r="R5" s="21">
        <v>26.7</v>
      </c>
      <c r="S5" s="21">
        <v>1.37</v>
      </c>
      <c r="T5" s="21">
        <v>90.09</v>
      </c>
      <c r="U5" s="21">
        <v>0</v>
      </c>
      <c r="V5" s="21">
        <v>8.0000000000000002E-3</v>
      </c>
      <c r="W5" s="23">
        <v>0.01</v>
      </c>
    </row>
    <row r="6" spans="2:23" ht="15.75" x14ac:dyDescent="0.25">
      <c r="B6" s="24"/>
      <c r="C6" s="25">
        <v>56</v>
      </c>
      <c r="D6" s="25" t="s">
        <v>29</v>
      </c>
      <c r="E6" s="26" t="s">
        <v>30</v>
      </c>
      <c r="F6" s="27">
        <v>205</v>
      </c>
      <c r="G6" s="28">
        <v>6.31</v>
      </c>
      <c r="H6" s="28">
        <v>7.15</v>
      </c>
      <c r="I6" s="28">
        <v>31.59</v>
      </c>
      <c r="J6" s="29">
        <v>215.25</v>
      </c>
      <c r="K6" s="30">
        <v>0.06</v>
      </c>
      <c r="L6" s="30">
        <v>2.3E-2</v>
      </c>
      <c r="M6" s="30">
        <v>0.88</v>
      </c>
      <c r="N6" s="30">
        <v>32.4</v>
      </c>
      <c r="O6" s="30">
        <v>0.1</v>
      </c>
      <c r="P6" s="30">
        <v>184.17</v>
      </c>
      <c r="Q6" s="30">
        <v>173.51</v>
      </c>
      <c r="R6" s="30">
        <v>31.67</v>
      </c>
      <c r="S6" s="30">
        <v>0.41</v>
      </c>
      <c r="T6" s="30">
        <v>228.17</v>
      </c>
      <c r="U6" s="30">
        <v>1.4E-2</v>
      </c>
      <c r="V6" s="30">
        <v>6.0000000000000001E-3</v>
      </c>
      <c r="W6" s="31">
        <v>0.04</v>
      </c>
    </row>
    <row r="7" spans="2:23" ht="15.75" x14ac:dyDescent="0.25">
      <c r="B7" s="24"/>
      <c r="C7" s="32">
        <v>113</v>
      </c>
      <c r="D7" s="32" t="s">
        <v>31</v>
      </c>
      <c r="E7" s="33" t="s">
        <v>32</v>
      </c>
      <c r="F7" s="32">
        <v>200</v>
      </c>
      <c r="G7" s="30">
        <v>0.2</v>
      </c>
      <c r="H7" s="30">
        <v>0</v>
      </c>
      <c r="I7" s="30">
        <v>11</v>
      </c>
      <c r="J7" s="34">
        <v>45.6</v>
      </c>
      <c r="K7" s="30">
        <v>0</v>
      </c>
      <c r="L7" s="30">
        <v>0</v>
      </c>
      <c r="M7" s="30">
        <v>2.6</v>
      </c>
      <c r="N7" s="30">
        <v>0</v>
      </c>
      <c r="O7" s="30">
        <v>0</v>
      </c>
      <c r="P7" s="30">
        <v>15.64</v>
      </c>
      <c r="Q7" s="30">
        <v>8.8000000000000007</v>
      </c>
      <c r="R7" s="30">
        <v>4.72</v>
      </c>
      <c r="S7" s="30">
        <v>0.8</v>
      </c>
      <c r="T7" s="30">
        <v>15.34</v>
      </c>
      <c r="U7" s="30">
        <v>0</v>
      </c>
      <c r="V7" s="30">
        <v>0</v>
      </c>
      <c r="W7" s="31">
        <v>0</v>
      </c>
    </row>
    <row r="8" spans="2:23" ht="15.75" x14ac:dyDescent="0.25">
      <c r="B8" s="24"/>
      <c r="C8" s="35">
        <v>121</v>
      </c>
      <c r="D8" s="25" t="s">
        <v>33</v>
      </c>
      <c r="E8" s="36" t="s">
        <v>34</v>
      </c>
      <c r="F8" s="27">
        <v>25</v>
      </c>
      <c r="G8" s="28">
        <v>1.8</v>
      </c>
      <c r="H8" s="28">
        <v>0.68</v>
      </c>
      <c r="I8" s="28">
        <v>12.28</v>
      </c>
      <c r="J8" s="29">
        <v>63.05</v>
      </c>
      <c r="K8" s="28">
        <v>0.03</v>
      </c>
      <c r="L8" s="28">
        <v>8.0000000000000002E-3</v>
      </c>
      <c r="M8" s="28">
        <v>0</v>
      </c>
      <c r="N8" s="28">
        <v>0</v>
      </c>
      <c r="O8" s="28">
        <v>0</v>
      </c>
      <c r="P8" s="28">
        <v>6.25</v>
      </c>
      <c r="Q8" s="28">
        <v>20.5</v>
      </c>
      <c r="R8" s="28">
        <v>8.25</v>
      </c>
      <c r="S8" s="28">
        <v>0.38</v>
      </c>
      <c r="T8" s="28">
        <v>23</v>
      </c>
      <c r="U8" s="28">
        <v>0</v>
      </c>
      <c r="V8" s="28">
        <v>0</v>
      </c>
      <c r="W8" s="37">
        <v>0</v>
      </c>
    </row>
    <row r="9" spans="2:23" ht="15.75" x14ac:dyDescent="0.25">
      <c r="B9" s="24"/>
      <c r="C9" s="25">
        <v>120</v>
      </c>
      <c r="D9" s="25" t="s">
        <v>35</v>
      </c>
      <c r="E9" s="38" t="s">
        <v>36</v>
      </c>
      <c r="F9" s="25">
        <v>20</v>
      </c>
      <c r="G9" s="28">
        <v>1.1399999999999999</v>
      </c>
      <c r="H9" s="28">
        <v>0.22</v>
      </c>
      <c r="I9" s="28">
        <v>7.44</v>
      </c>
      <c r="J9" s="34">
        <v>36.26</v>
      </c>
      <c r="K9" s="28">
        <v>0.02</v>
      </c>
      <c r="L9" s="28">
        <v>2.4E-2</v>
      </c>
      <c r="M9" s="28">
        <v>0.08</v>
      </c>
      <c r="N9" s="28">
        <v>0</v>
      </c>
      <c r="O9" s="28">
        <v>0</v>
      </c>
      <c r="P9" s="28">
        <v>6.8</v>
      </c>
      <c r="Q9" s="28">
        <v>24</v>
      </c>
      <c r="R9" s="28">
        <v>8.1999999999999993</v>
      </c>
      <c r="S9" s="28">
        <v>0.46</v>
      </c>
      <c r="T9" s="28">
        <v>73.5</v>
      </c>
      <c r="U9" s="28">
        <v>2E-3</v>
      </c>
      <c r="V9" s="28">
        <v>2E-3</v>
      </c>
      <c r="W9" s="37">
        <v>1.2E-2</v>
      </c>
    </row>
    <row r="10" spans="2:23" ht="15.75" x14ac:dyDescent="0.25">
      <c r="B10" s="24"/>
      <c r="C10" s="25" t="s">
        <v>37</v>
      </c>
      <c r="D10" s="25" t="s">
        <v>38</v>
      </c>
      <c r="E10" s="38" t="s">
        <v>39</v>
      </c>
      <c r="F10" s="25">
        <v>250</v>
      </c>
      <c r="G10" s="28">
        <v>1.5</v>
      </c>
      <c r="H10" s="28">
        <v>0</v>
      </c>
      <c r="I10" s="28">
        <v>31.25</v>
      </c>
      <c r="J10" s="34">
        <v>131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7"/>
    </row>
    <row r="11" spans="2:23" ht="15.75" x14ac:dyDescent="0.25">
      <c r="B11" s="24"/>
      <c r="C11" s="25"/>
      <c r="D11" s="25"/>
      <c r="E11" s="39" t="s">
        <v>40</v>
      </c>
      <c r="F11" s="40">
        <f>SUM(F5:F10)</f>
        <v>790</v>
      </c>
      <c r="G11" s="25">
        <f t="shared" ref="G11:H11" si="0">G5+G6+G7+G8+G9+G10</f>
        <v>15.870000000000001</v>
      </c>
      <c r="H11" s="25">
        <f t="shared" si="0"/>
        <v>16.850000000000001</v>
      </c>
      <c r="I11" s="25">
        <f>I5+I6+I7+I8+I9+I10</f>
        <v>125.31</v>
      </c>
      <c r="J11" s="41">
        <f>J5+J6+J7+J8+J9+J10</f>
        <v>724.27</v>
      </c>
      <c r="K11" s="25">
        <f t="shared" ref="K11:W11" si="1">K5+K6+K7+K8+K9+K10</f>
        <v>0.19</v>
      </c>
      <c r="L11" s="25">
        <f t="shared" si="1"/>
        <v>0.125</v>
      </c>
      <c r="M11" s="25">
        <f t="shared" si="1"/>
        <v>3.5900000000000003</v>
      </c>
      <c r="N11" s="25">
        <f t="shared" si="1"/>
        <v>62.4</v>
      </c>
      <c r="O11" s="25">
        <f t="shared" si="1"/>
        <v>0.22</v>
      </c>
      <c r="P11" s="25">
        <f t="shared" si="1"/>
        <v>244</v>
      </c>
      <c r="Q11" s="25">
        <f t="shared" si="1"/>
        <v>299.42</v>
      </c>
      <c r="R11" s="25">
        <f t="shared" si="1"/>
        <v>79.540000000000006</v>
      </c>
      <c r="S11" s="25">
        <f t="shared" si="1"/>
        <v>3.42</v>
      </c>
      <c r="T11" s="25">
        <f t="shared" si="1"/>
        <v>430.09999999999997</v>
      </c>
      <c r="U11" s="25">
        <f t="shared" si="1"/>
        <v>1.6E-2</v>
      </c>
      <c r="V11" s="25">
        <f t="shared" si="1"/>
        <v>1.6E-2</v>
      </c>
      <c r="W11" s="42">
        <f t="shared" si="1"/>
        <v>6.2E-2</v>
      </c>
    </row>
    <row r="12" spans="2:23" ht="16.5" thickBot="1" x14ac:dyDescent="0.3">
      <c r="B12" s="43"/>
      <c r="C12" s="44"/>
      <c r="D12" s="44"/>
      <c r="E12" s="45" t="s">
        <v>41</v>
      </c>
      <c r="F12" s="44"/>
      <c r="G12" s="44"/>
      <c r="H12" s="44"/>
      <c r="I12" s="44"/>
      <c r="J12" s="46">
        <f>J11/23.5</f>
        <v>30.82</v>
      </c>
      <c r="K12" s="44"/>
      <c r="L12" s="44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2:23" ht="15.75" x14ac:dyDescent="0.25">
      <c r="B13" s="24" t="s">
        <v>42</v>
      </c>
      <c r="C13" s="49">
        <v>27</v>
      </c>
      <c r="D13" s="49" t="s">
        <v>27</v>
      </c>
      <c r="E13" s="50" t="s">
        <v>43</v>
      </c>
      <c r="F13" s="51">
        <v>100</v>
      </c>
      <c r="G13" s="52">
        <v>0.8</v>
      </c>
      <c r="H13" s="52">
        <v>0.3</v>
      </c>
      <c r="I13" s="52">
        <v>9.6</v>
      </c>
      <c r="J13" s="53">
        <v>49</v>
      </c>
      <c r="K13" s="52">
        <v>0.06</v>
      </c>
      <c r="L13" s="52">
        <v>0.04</v>
      </c>
      <c r="M13" s="52">
        <v>10</v>
      </c>
      <c r="N13" s="52">
        <v>20</v>
      </c>
      <c r="O13" s="52">
        <v>0</v>
      </c>
      <c r="P13" s="52">
        <v>20</v>
      </c>
      <c r="Q13" s="52">
        <v>20</v>
      </c>
      <c r="R13" s="52">
        <v>9</v>
      </c>
      <c r="S13" s="52">
        <v>0.5</v>
      </c>
      <c r="T13" s="52">
        <v>214</v>
      </c>
      <c r="U13" s="52">
        <v>4.0000000000000001E-3</v>
      </c>
      <c r="V13" s="52">
        <v>1E-4</v>
      </c>
      <c r="W13" s="54">
        <v>0</v>
      </c>
    </row>
    <row r="14" spans="2:23" ht="15.75" x14ac:dyDescent="0.25">
      <c r="B14" s="24"/>
      <c r="C14" s="32">
        <v>30</v>
      </c>
      <c r="D14" s="32" t="s">
        <v>44</v>
      </c>
      <c r="E14" s="33" t="s">
        <v>45</v>
      </c>
      <c r="F14" s="32">
        <v>200</v>
      </c>
      <c r="G14" s="30">
        <v>6</v>
      </c>
      <c r="H14" s="30">
        <v>6.28</v>
      </c>
      <c r="I14" s="30">
        <v>7.12</v>
      </c>
      <c r="J14" s="34">
        <v>109.74</v>
      </c>
      <c r="K14" s="30">
        <v>0.06</v>
      </c>
      <c r="L14" s="30">
        <v>0.08</v>
      </c>
      <c r="M14" s="30">
        <v>9.92</v>
      </c>
      <c r="N14" s="30">
        <v>121</v>
      </c>
      <c r="O14" s="30">
        <v>8.0000000000000002E-3</v>
      </c>
      <c r="P14" s="30">
        <v>37.1</v>
      </c>
      <c r="Q14" s="30">
        <v>79.599999999999994</v>
      </c>
      <c r="R14" s="30">
        <v>21.2</v>
      </c>
      <c r="S14" s="30">
        <v>1.2</v>
      </c>
      <c r="T14" s="30">
        <v>329.8</v>
      </c>
      <c r="U14" s="30">
        <v>6.0000000000000001E-3</v>
      </c>
      <c r="V14" s="30">
        <v>0</v>
      </c>
      <c r="W14" s="31">
        <v>3.2000000000000001E-2</v>
      </c>
    </row>
    <row r="15" spans="2:23" ht="15.75" x14ac:dyDescent="0.25">
      <c r="B15" s="55"/>
      <c r="C15" s="32">
        <v>303</v>
      </c>
      <c r="D15" s="32" t="s">
        <v>46</v>
      </c>
      <c r="E15" s="56" t="s">
        <v>47</v>
      </c>
      <c r="F15" s="57">
        <v>250</v>
      </c>
      <c r="G15" s="30">
        <v>24.03</v>
      </c>
      <c r="H15" s="30">
        <v>28.43</v>
      </c>
      <c r="I15" s="30">
        <v>37.93</v>
      </c>
      <c r="J15" s="34">
        <v>494.25</v>
      </c>
      <c r="K15" s="30">
        <v>0.14000000000000001</v>
      </c>
      <c r="L15" s="30">
        <v>0.18</v>
      </c>
      <c r="M15" s="30">
        <v>2.5499999999999998</v>
      </c>
      <c r="N15" s="30">
        <v>170</v>
      </c>
      <c r="O15" s="30">
        <v>0</v>
      </c>
      <c r="P15" s="30">
        <v>36.32</v>
      </c>
      <c r="Q15" s="30">
        <v>313.52</v>
      </c>
      <c r="R15" s="30">
        <v>177</v>
      </c>
      <c r="S15" s="30">
        <v>3.84</v>
      </c>
      <c r="T15" s="30">
        <v>552.37</v>
      </c>
      <c r="U15" s="30">
        <v>8.0000000000000002E-3</v>
      </c>
      <c r="V15" s="30">
        <v>1E-3</v>
      </c>
      <c r="W15" s="31">
        <v>6.0000000000000001E-3</v>
      </c>
    </row>
    <row r="16" spans="2:23" ht="15.75" x14ac:dyDescent="0.25">
      <c r="B16" s="55"/>
      <c r="C16" s="32">
        <v>98</v>
      </c>
      <c r="D16" s="32" t="s">
        <v>38</v>
      </c>
      <c r="E16" s="33" t="s">
        <v>48</v>
      </c>
      <c r="F16" s="32">
        <v>200</v>
      </c>
      <c r="G16" s="30">
        <v>0.4</v>
      </c>
      <c r="H16" s="30">
        <v>0</v>
      </c>
      <c r="I16" s="30">
        <v>27</v>
      </c>
      <c r="J16" s="34">
        <v>110</v>
      </c>
      <c r="K16" s="30">
        <v>0</v>
      </c>
      <c r="L16" s="30">
        <v>0</v>
      </c>
      <c r="M16" s="30">
        <v>1.4</v>
      </c>
      <c r="N16" s="30">
        <v>0</v>
      </c>
      <c r="O16" s="30">
        <v>0</v>
      </c>
      <c r="P16" s="30">
        <v>12.8</v>
      </c>
      <c r="Q16" s="30">
        <v>2.2000000000000002</v>
      </c>
      <c r="R16" s="30">
        <v>1.8</v>
      </c>
      <c r="S16" s="30">
        <v>0.5</v>
      </c>
      <c r="T16" s="30">
        <v>0.6</v>
      </c>
      <c r="U16" s="30">
        <v>0</v>
      </c>
      <c r="V16" s="30">
        <v>0</v>
      </c>
      <c r="W16" s="31">
        <v>0</v>
      </c>
    </row>
    <row r="17" spans="2:23" ht="15.75" x14ac:dyDescent="0.25">
      <c r="B17" s="55"/>
      <c r="C17" s="58">
        <v>119</v>
      </c>
      <c r="D17" s="32" t="s">
        <v>33</v>
      </c>
      <c r="E17" s="33" t="s">
        <v>49</v>
      </c>
      <c r="F17" s="32">
        <v>30</v>
      </c>
      <c r="G17" s="30">
        <v>2.13</v>
      </c>
      <c r="H17" s="30">
        <v>0.21</v>
      </c>
      <c r="I17" s="30">
        <v>13.26</v>
      </c>
      <c r="J17" s="34">
        <v>72</v>
      </c>
      <c r="K17" s="28">
        <v>0.03</v>
      </c>
      <c r="L17" s="28">
        <v>0.01</v>
      </c>
      <c r="M17" s="28">
        <v>0</v>
      </c>
      <c r="N17" s="28">
        <v>0</v>
      </c>
      <c r="O17" s="28">
        <v>0</v>
      </c>
      <c r="P17" s="28">
        <v>11.1</v>
      </c>
      <c r="Q17" s="28">
        <v>65.400000000000006</v>
      </c>
      <c r="R17" s="28">
        <v>19.5</v>
      </c>
      <c r="S17" s="28">
        <v>0.84</v>
      </c>
      <c r="T17" s="28">
        <v>27.9</v>
      </c>
      <c r="U17" s="28">
        <v>1E-3</v>
      </c>
      <c r="V17" s="28">
        <v>2E-3</v>
      </c>
      <c r="W17" s="37">
        <v>0</v>
      </c>
    </row>
    <row r="18" spans="2:23" ht="15.75" x14ac:dyDescent="0.25">
      <c r="B18" s="55"/>
      <c r="C18" s="32">
        <v>120</v>
      </c>
      <c r="D18" s="32" t="s">
        <v>35</v>
      </c>
      <c r="E18" s="33" t="s">
        <v>50</v>
      </c>
      <c r="F18" s="32">
        <v>20</v>
      </c>
      <c r="G18" s="30">
        <v>1.1399999999999999</v>
      </c>
      <c r="H18" s="30">
        <v>0.22</v>
      </c>
      <c r="I18" s="30">
        <v>7.44</v>
      </c>
      <c r="J18" s="34">
        <v>36.26</v>
      </c>
      <c r="K18" s="28">
        <v>0.02</v>
      </c>
      <c r="L18" s="28">
        <v>2.4E-2</v>
      </c>
      <c r="M18" s="28">
        <v>0.08</v>
      </c>
      <c r="N18" s="28">
        <v>0</v>
      </c>
      <c r="O18" s="28">
        <v>0</v>
      </c>
      <c r="P18" s="28">
        <v>6.8</v>
      </c>
      <c r="Q18" s="28">
        <v>24</v>
      </c>
      <c r="R18" s="28">
        <v>8.1999999999999993</v>
      </c>
      <c r="S18" s="28">
        <v>0.46</v>
      </c>
      <c r="T18" s="28">
        <v>73.5</v>
      </c>
      <c r="U18" s="28">
        <v>2E-3</v>
      </c>
      <c r="V18" s="28">
        <v>2E-3</v>
      </c>
      <c r="W18" s="37">
        <v>1.2E-2</v>
      </c>
    </row>
    <row r="19" spans="2:23" ht="15.75" x14ac:dyDescent="0.25">
      <c r="B19" s="55"/>
      <c r="C19" s="59"/>
      <c r="D19" s="59"/>
      <c r="E19" s="39" t="s">
        <v>40</v>
      </c>
      <c r="F19" s="60">
        <f>SUM(F13:F18)</f>
        <v>800</v>
      </c>
      <c r="G19" s="32">
        <f>SUM(G13:G18)</f>
        <v>34.5</v>
      </c>
      <c r="H19" s="32">
        <f>SUM(H13:H18)</f>
        <v>35.44</v>
      </c>
      <c r="I19" s="32">
        <f>SUM(I13:I18)</f>
        <v>102.35000000000001</v>
      </c>
      <c r="J19" s="61">
        <f>SUM(J13:J18)</f>
        <v>871.25</v>
      </c>
      <c r="K19" s="32">
        <f t="shared" ref="K19:W19" si="2">SUM(K13:K18)</f>
        <v>0.31000000000000005</v>
      </c>
      <c r="L19" s="32">
        <f t="shared" si="2"/>
        <v>0.33400000000000002</v>
      </c>
      <c r="M19" s="32">
        <f t="shared" si="2"/>
        <v>23.95</v>
      </c>
      <c r="N19" s="32">
        <f t="shared" si="2"/>
        <v>311</v>
      </c>
      <c r="O19" s="32">
        <f t="shared" si="2"/>
        <v>8.0000000000000002E-3</v>
      </c>
      <c r="P19" s="32">
        <f t="shared" si="2"/>
        <v>124.11999999999999</v>
      </c>
      <c r="Q19" s="32">
        <f t="shared" si="2"/>
        <v>504.72</v>
      </c>
      <c r="R19" s="32">
        <f t="shared" si="2"/>
        <v>236.7</v>
      </c>
      <c r="S19" s="32">
        <f t="shared" si="2"/>
        <v>7.34</v>
      </c>
      <c r="T19" s="32">
        <f t="shared" si="2"/>
        <v>1198.17</v>
      </c>
      <c r="U19" s="32">
        <f t="shared" si="2"/>
        <v>2.1000000000000005E-2</v>
      </c>
      <c r="V19" s="32">
        <f t="shared" si="2"/>
        <v>5.1000000000000004E-3</v>
      </c>
      <c r="W19" s="62">
        <f t="shared" si="2"/>
        <v>0.05</v>
      </c>
    </row>
    <row r="20" spans="2:23" ht="16.5" thickBot="1" x14ac:dyDescent="0.3">
      <c r="B20" s="55"/>
      <c r="C20" s="63"/>
      <c r="D20" s="63"/>
      <c r="E20" s="64" t="s">
        <v>41</v>
      </c>
      <c r="F20" s="63"/>
      <c r="G20" s="65"/>
      <c r="H20" s="65"/>
      <c r="I20" s="65"/>
      <c r="J20" s="66">
        <f>J19/23.5</f>
        <v>37.074468085106382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7"/>
    </row>
    <row r="21" spans="2:23" ht="15.75" x14ac:dyDescent="0.25">
      <c r="B21" s="18" t="s">
        <v>51</v>
      </c>
      <c r="C21" s="19">
        <v>590</v>
      </c>
      <c r="D21" s="19" t="s">
        <v>52</v>
      </c>
      <c r="E21" s="20" t="s">
        <v>53</v>
      </c>
      <c r="F21" s="19">
        <v>20</v>
      </c>
      <c r="G21" s="21">
        <v>0.17</v>
      </c>
      <c r="H21" s="21">
        <v>1.69</v>
      </c>
      <c r="I21" s="21">
        <v>14.9</v>
      </c>
      <c r="J21" s="68">
        <v>224</v>
      </c>
      <c r="K21" s="21">
        <v>0.02</v>
      </c>
      <c r="L21" s="21">
        <v>0</v>
      </c>
      <c r="M21" s="21">
        <v>0</v>
      </c>
      <c r="N21" s="21">
        <v>0</v>
      </c>
      <c r="O21" s="21">
        <v>0</v>
      </c>
      <c r="P21" s="21">
        <v>6</v>
      </c>
      <c r="Q21" s="21">
        <v>14</v>
      </c>
      <c r="R21" s="21">
        <v>0.5</v>
      </c>
      <c r="S21" s="21">
        <v>0.28999999999999998</v>
      </c>
      <c r="T21" s="21">
        <v>0</v>
      </c>
      <c r="U21" s="21">
        <v>0</v>
      </c>
      <c r="V21" s="21">
        <v>0</v>
      </c>
      <c r="W21" s="23">
        <v>0</v>
      </c>
    </row>
    <row r="22" spans="2:23" ht="15.75" x14ac:dyDescent="0.25">
      <c r="B22" s="55"/>
      <c r="C22" s="32">
        <v>515</v>
      </c>
      <c r="D22" s="32" t="s">
        <v>38</v>
      </c>
      <c r="E22" s="56" t="s">
        <v>54</v>
      </c>
      <c r="F22" s="57">
        <v>200</v>
      </c>
      <c r="G22" s="30">
        <v>4.93</v>
      </c>
      <c r="H22" s="30">
        <v>4.3</v>
      </c>
      <c r="I22" s="30">
        <v>9.6</v>
      </c>
      <c r="J22" s="34">
        <v>99.4</v>
      </c>
      <c r="K22" s="30">
        <v>0.08</v>
      </c>
      <c r="L22" s="30">
        <v>0</v>
      </c>
      <c r="M22" s="30">
        <v>0.87</v>
      </c>
      <c r="N22" s="30">
        <v>35.200000000000003</v>
      </c>
      <c r="O22" s="30">
        <v>0</v>
      </c>
      <c r="P22" s="30">
        <v>2.5</v>
      </c>
      <c r="Q22" s="30">
        <v>1.8</v>
      </c>
      <c r="R22" s="30">
        <v>14</v>
      </c>
      <c r="S22" s="30">
        <v>0.2</v>
      </c>
      <c r="T22" s="30">
        <v>0</v>
      </c>
      <c r="U22" s="30">
        <v>0</v>
      </c>
      <c r="V22" s="30">
        <v>0</v>
      </c>
      <c r="W22" s="31">
        <v>0</v>
      </c>
    </row>
    <row r="23" spans="2:23" ht="15.75" x14ac:dyDescent="0.25">
      <c r="B23" s="55"/>
      <c r="C23" s="32"/>
      <c r="D23" s="32"/>
      <c r="E23" s="39" t="s">
        <v>40</v>
      </c>
      <c r="F23" s="69">
        <f>SUM(F21:F22)</f>
        <v>220</v>
      </c>
      <c r="G23" s="30">
        <f>G21+G22</f>
        <v>5.0999999999999996</v>
      </c>
      <c r="H23" s="30">
        <f t="shared" ref="H23:W23" si="3">H21+H22</f>
        <v>5.99</v>
      </c>
      <c r="I23" s="30">
        <f t="shared" si="3"/>
        <v>24.5</v>
      </c>
      <c r="J23" s="29">
        <f t="shared" si="3"/>
        <v>323.39999999999998</v>
      </c>
      <c r="K23" s="30">
        <f t="shared" si="3"/>
        <v>0.1</v>
      </c>
      <c r="L23" s="30">
        <f t="shared" si="3"/>
        <v>0</v>
      </c>
      <c r="M23" s="30">
        <f t="shared" si="3"/>
        <v>0.87</v>
      </c>
      <c r="N23" s="30">
        <f t="shared" si="3"/>
        <v>35.200000000000003</v>
      </c>
      <c r="O23" s="30">
        <f t="shared" si="3"/>
        <v>0</v>
      </c>
      <c r="P23" s="30">
        <f t="shared" si="3"/>
        <v>8.5</v>
      </c>
      <c r="Q23" s="30">
        <f t="shared" si="3"/>
        <v>15.8</v>
      </c>
      <c r="R23" s="30">
        <f t="shared" si="3"/>
        <v>14.5</v>
      </c>
      <c r="S23" s="30">
        <f t="shared" si="3"/>
        <v>0.49</v>
      </c>
      <c r="T23" s="30">
        <f t="shared" si="3"/>
        <v>0</v>
      </c>
      <c r="U23" s="30">
        <f t="shared" si="3"/>
        <v>0</v>
      </c>
      <c r="V23" s="30">
        <f t="shared" si="3"/>
        <v>0</v>
      </c>
      <c r="W23" s="31">
        <f t="shared" si="3"/>
        <v>0</v>
      </c>
    </row>
    <row r="24" spans="2:23" ht="16.5" thickBot="1" x14ac:dyDescent="0.3">
      <c r="B24" s="70"/>
      <c r="C24" s="71"/>
      <c r="D24" s="71"/>
      <c r="E24" s="45" t="s">
        <v>41</v>
      </c>
      <c r="F24" s="71"/>
      <c r="G24" s="72"/>
      <c r="H24" s="72"/>
      <c r="I24" s="72"/>
      <c r="J24" s="46">
        <f>J23*100/2400</f>
        <v>13.474999999999998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3"/>
    </row>
    <row r="25" spans="2:23" ht="15.75" x14ac:dyDescent="0.25">
      <c r="B25" s="24" t="s">
        <v>55</v>
      </c>
      <c r="C25" s="49">
        <v>391</v>
      </c>
      <c r="D25" s="32" t="s">
        <v>46</v>
      </c>
      <c r="E25" s="50" t="s">
        <v>56</v>
      </c>
      <c r="F25" s="51">
        <v>90</v>
      </c>
      <c r="G25" s="52">
        <v>19.2</v>
      </c>
      <c r="H25" s="52">
        <v>12.584</v>
      </c>
      <c r="I25" s="52">
        <v>5.8</v>
      </c>
      <c r="J25" s="53">
        <v>202.74</v>
      </c>
      <c r="K25" s="52">
        <v>0.25</v>
      </c>
      <c r="L25" s="52">
        <v>0</v>
      </c>
      <c r="M25" s="52">
        <v>0.28999999999999998</v>
      </c>
      <c r="N25" s="52">
        <v>116.5</v>
      </c>
      <c r="O25" s="52">
        <v>0</v>
      </c>
      <c r="P25" s="52">
        <v>47.82</v>
      </c>
      <c r="Q25" s="52">
        <v>24.5</v>
      </c>
      <c r="R25" s="52">
        <v>16.350000000000001</v>
      </c>
      <c r="S25" s="52">
        <v>0.76</v>
      </c>
      <c r="T25" s="52">
        <v>0</v>
      </c>
      <c r="U25" s="52">
        <v>0</v>
      </c>
      <c r="V25" s="52">
        <v>0</v>
      </c>
      <c r="W25" s="54">
        <v>0</v>
      </c>
    </row>
    <row r="26" spans="2:23" ht="15.75" x14ac:dyDescent="0.25">
      <c r="B26" s="24"/>
      <c r="C26" s="32">
        <v>302</v>
      </c>
      <c r="D26" s="32" t="s">
        <v>57</v>
      </c>
      <c r="E26" s="33" t="s">
        <v>58</v>
      </c>
      <c r="F26" s="32">
        <v>180</v>
      </c>
      <c r="G26" s="30">
        <v>7.55</v>
      </c>
      <c r="H26" s="30">
        <v>16.079999999999998</v>
      </c>
      <c r="I26" s="30">
        <v>15.84</v>
      </c>
      <c r="J26" s="34">
        <v>206.4</v>
      </c>
      <c r="K26" s="30">
        <v>9.6000000000000002E-2</v>
      </c>
      <c r="L26" s="30">
        <v>0</v>
      </c>
      <c r="M26" s="30">
        <v>33.840000000000003</v>
      </c>
      <c r="N26" s="30">
        <v>103.92</v>
      </c>
      <c r="O26" s="30">
        <v>0</v>
      </c>
      <c r="P26" s="30">
        <v>22</v>
      </c>
      <c r="Q26" s="30">
        <v>22.68</v>
      </c>
      <c r="R26" s="30">
        <v>20.64</v>
      </c>
      <c r="S26" s="30">
        <v>0.97199999999999998</v>
      </c>
      <c r="T26" s="30">
        <v>0</v>
      </c>
      <c r="U26" s="30">
        <v>0</v>
      </c>
      <c r="V26" s="30">
        <v>0</v>
      </c>
      <c r="W26" s="31">
        <v>0</v>
      </c>
    </row>
    <row r="27" spans="2:23" ht="15.75" x14ac:dyDescent="0.25">
      <c r="B27" s="55"/>
      <c r="C27" s="32">
        <v>518</v>
      </c>
      <c r="D27" s="25" t="s">
        <v>38</v>
      </c>
      <c r="E27" s="56" t="s">
        <v>59</v>
      </c>
      <c r="F27" s="57">
        <v>200</v>
      </c>
      <c r="G27" s="30">
        <v>0.51</v>
      </c>
      <c r="H27" s="30">
        <v>0</v>
      </c>
      <c r="I27" s="30">
        <v>33</v>
      </c>
      <c r="J27" s="34">
        <v>125</v>
      </c>
      <c r="K27" s="30">
        <v>0.04</v>
      </c>
      <c r="L27" s="30">
        <v>0</v>
      </c>
      <c r="M27" s="30">
        <v>4</v>
      </c>
      <c r="N27" s="30">
        <v>0</v>
      </c>
      <c r="O27" s="30">
        <v>0</v>
      </c>
      <c r="P27" s="30">
        <v>10.4</v>
      </c>
      <c r="Q27" s="30">
        <v>30</v>
      </c>
      <c r="R27" s="30">
        <v>24</v>
      </c>
      <c r="S27" s="30">
        <v>0.2</v>
      </c>
      <c r="T27" s="30">
        <v>0</v>
      </c>
      <c r="U27" s="30">
        <v>0</v>
      </c>
      <c r="V27" s="30">
        <v>0</v>
      </c>
      <c r="W27" s="31">
        <v>0</v>
      </c>
    </row>
    <row r="28" spans="2:23" ht="15.75" x14ac:dyDescent="0.25">
      <c r="B28" s="55"/>
      <c r="C28" s="65"/>
      <c r="D28" s="74"/>
      <c r="E28" s="39" t="s">
        <v>40</v>
      </c>
      <c r="F28" s="75">
        <f>F25+F26+F27</f>
        <v>470</v>
      </c>
      <c r="G28" s="76">
        <f t="shared" ref="G28:W28" si="4">G25+G26+G27</f>
        <v>27.26</v>
      </c>
      <c r="H28" s="76">
        <f t="shared" si="4"/>
        <v>28.663999999999998</v>
      </c>
      <c r="I28" s="76">
        <f t="shared" si="4"/>
        <v>54.64</v>
      </c>
      <c r="J28" s="77">
        <f t="shared" si="4"/>
        <v>534.14</v>
      </c>
      <c r="K28" s="76">
        <f t="shared" si="4"/>
        <v>0.38599999999999995</v>
      </c>
      <c r="L28" s="76">
        <f t="shared" si="4"/>
        <v>0</v>
      </c>
      <c r="M28" s="76">
        <f t="shared" si="4"/>
        <v>38.130000000000003</v>
      </c>
      <c r="N28" s="76">
        <f t="shared" si="4"/>
        <v>220.42000000000002</v>
      </c>
      <c r="O28" s="76">
        <f t="shared" si="4"/>
        <v>0</v>
      </c>
      <c r="P28" s="76">
        <f t="shared" si="4"/>
        <v>80.22</v>
      </c>
      <c r="Q28" s="76">
        <f t="shared" si="4"/>
        <v>77.180000000000007</v>
      </c>
      <c r="R28" s="76">
        <f t="shared" si="4"/>
        <v>60.99</v>
      </c>
      <c r="S28" s="76">
        <f t="shared" si="4"/>
        <v>1.9319999999999999</v>
      </c>
      <c r="T28" s="76">
        <f t="shared" si="4"/>
        <v>0</v>
      </c>
      <c r="U28" s="76">
        <f t="shared" si="4"/>
        <v>0</v>
      </c>
      <c r="V28" s="76">
        <f t="shared" si="4"/>
        <v>0</v>
      </c>
      <c r="W28" s="76">
        <f t="shared" si="4"/>
        <v>0</v>
      </c>
    </row>
    <row r="29" spans="2:23" ht="16.5" thickBot="1" x14ac:dyDescent="0.3">
      <c r="B29" s="70"/>
      <c r="C29" s="71"/>
      <c r="D29" s="71"/>
      <c r="E29" s="45" t="s">
        <v>41</v>
      </c>
      <c r="F29" s="71">
        <v>0</v>
      </c>
      <c r="G29" s="72"/>
      <c r="H29" s="72"/>
      <c r="I29" s="72"/>
      <c r="J29" s="46">
        <f>J28*100/2400</f>
        <v>22.255833333333332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3"/>
    </row>
    <row r="30" spans="2:23" s="78" customFormat="1" ht="26.25" x14ac:dyDescent="0.4">
      <c r="C30" s="79"/>
      <c r="F30" s="80">
        <f>F11+F19+F23+F28</f>
        <v>2280</v>
      </c>
      <c r="J30" s="81">
        <f>J28+J23+J19+J11</f>
        <v>2453.06</v>
      </c>
    </row>
  </sheetData>
  <mergeCells count="10">
    <mergeCell ref="G3:I3"/>
    <mergeCell ref="J3:J4"/>
    <mergeCell ref="K3:O3"/>
    <mergeCell ref="P3:W3"/>
    <mergeCell ref="C1:E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2022-11-15T02:05:44Z</dcterms:created>
  <dcterms:modified xsi:type="dcterms:W3CDTF">2022-11-15T02:05:55Z</dcterms:modified>
</cp:coreProperties>
</file>